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pameiceland-my.sharepoint.com/personal/hjalti_pame_is/Documents/PAME/Verkefni/2020/Tourism/BAS Analysis/My analysis/"/>
    </mc:Choice>
  </mc:AlternateContent>
  <xr:revisionPtr revIDLastSave="42" documentId="8_{631C35D4-87C6-40F8-AA0A-F2FB3D833E26}" xr6:coauthVersionLast="45" xr6:coauthVersionMax="45" xr10:uidLastSave="{3D3318BA-840F-4F68-91F3-D186E7684A0C}"/>
  <bookViews>
    <workbookView xWindow="28680" yWindow="-90" windowWidth="29040" windowHeight="15840" xr2:uid="{B9714A70-5EFD-E647-8BCD-9ADDE562D7A8}"/>
  </bookViews>
  <sheets>
    <sheet name="Analysis" sheetId="8" r:id="rId1"/>
    <sheet name="2013" sheetId="1" r:id="rId2"/>
    <sheet name="2014" sheetId="2" r:id="rId3"/>
    <sheet name="2015" sheetId="3" r:id="rId4"/>
    <sheet name="2016" sheetId="4" r:id="rId5"/>
    <sheet name="2017" sheetId="5" r:id="rId6"/>
    <sheet name="2018" sheetId="6" r:id="rId7"/>
    <sheet name="2019"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2" i="8" l="1"/>
  <c r="F63" i="8"/>
  <c r="F64" i="8"/>
  <c r="F65" i="8"/>
  <c r="F66" i="8"/>
  <c r="F67" i="8"/>
  <c r="F61" i="8"/>
  <c r="Y81" i="7" l="1"/>
  <c r="Y69" i="6"/>
  <c r="Z86" i="6"/>
  <c r="Z85" i="6"/>
  <c r="Y98" i="7"/>
  <c r="I87" i="8"/>
  <c r="H87" i="8"/>
  <c r="G87" i="8"/>
  <c r="F87" i="8"/>
  <c r="E87" i="8"/>
  <c r="D87" i="8"/>
  <c r="C87" i="8"/>
  <c r="I86" i="8"/>
  <c r="H86" i="8"/>
  <c r="G86" i="8"/>
  <c r="F86" i="8"/>
  <c r="E86" i="8"/>
  <c r="D86" i="8"/>
  <c r="C86" i="8"/>
  <c r="I85" i="8"/>
  <c r="H85" i="8"/>
  <c r="G85" i="8"/>
  <c r="F85" i="8"/>
  <c r="E85" i="8"/>
  <c r="D85" i="8"/>
  <c r="C85" i="8"/>
  <c r="I84" i="8"/>
  <c r="H84" i="8"/>
  <c r="G84" i="8"/>
  <c r="F84" i="8"/>
  <c r="E84" i="8"/>
  <c r="D84" i="8"/>
  <c r="C84" i="8"/>
  <c r="I83" i="8"/>
  <c r="H83" i="8"/>
  <c r="G83" i="8"/>
  <c r="F83" i="8"/>
  <c r="E83" i="8"/>
  <c r="D83" i="8"/>
  <c r="C83" i="8"/>
  <c r="I82" i="8"/>
  <c r="H82" i="8"/>
  <c r="G82" i="8"/>
  <c r="F82" i="8"/>
  <c r="E82" i="8"/>
  <c r="D82" i="8"/>
  <c r="C82" i="8"/>
  <c r="I81" i="8"/>
  <c r="H81" i="8"/>
  <c r="G81" i="8"/>
  <c r="F81" i="8"/>
  <c r="E81" i="8"/>
  <c r="D81" i="8"/>
  <c r="C81" i="8"/>
  <c r="E67" i="8"/>
  <c r="E66" i="8"/>
  <c r="E65" i="8"/>
  <c r="E64" i="8"/>
  <c r="E63" i="8"/>
  <c r="E62" i="8"/>
  <c r="E61" i="8"/>
  <c r="D56" i="8"/>
  <c r="D55" i="8"/>
  <c r="D54" i="8"/>
  <c r="D53" i="8"/>
  <c r="D52" i="8"/>
  <c r="D51" i="8"/>
  <c r="I45" i="8"/>
  <c r="H45" i="8"/>
  <c r="G45" i="8"/>
  <c r="F45" i="8"/>
  <c r="E45" i="8"/>
  <c r="D45" i="8"/>
  <c r="I44" i="8"/>
  <c r="H44" i="8"/>
  <c r="G44" i="8"/>
  <c r="F44" i="8"/>
  <c r="E44" i="8"/>
  <c r="D44" i="8"/>
  <c r="I43" i="8"/>
  <c r="H43" i="8"/>
  <c r="G43" i="8"/>
  <c r="F43" i="8"/>
  <c r="E43" i="8"/>
  <c r="D43" i="8"/>
  <c r="I42" i="8"/>
  <c r="H42" i="8"/>
  <c r="G42" i="8"/>
  <c r="F42" i="8"/>
  <c r="E42" i="8"/>
  <c r="D42" i="8"/>
  <c r="I41" i="8"/>
  <c r="H41" i="8"/>
  <c r="G41" i="8"/>
  <c r="F41" i="8"/>
  <c r="E41" i="8"/>
  <c r="D41" i="8"/>
  <c r="I40" i="8"/>
  <c r="H40" i="8"/>
  <c r="G40" i="8"/>
  <c r="F40" i="8"/>
  <c r="E40" i="8"/>
  <c r="D40" i="8"/>
  <c r="C40" i="8"/>
  <c r="I27" i="8"/>
  <c r="H27" i="8"/>
  <c r="G27" i="8"/>
  <c r="F27" i="8"/>
  <c r="E27" i="8"/>
  <c r="D27" i="8"/>
  <c r="C27" i="8"/>
  <c r="I26" i="8"/>
  <c r="H26" i="8"/>
  <c r="G26" i="8"/>
  <c r="F26" i="8"/>
  <c r="E26" i="8"/>
  <c r="D26" i="8"/>
  <c r="C26" i="8"/>
  <c r="I25" i="8"/>
  <c r="H25" i="8"/>
  <c r="G25" i="8"/>
  <c r="F25" i="8"/>
  <c r="E25" i="8"/>
  <c r="D25" i="8"/>
  <c r="C25" i="8"/>
  <c r="AB98" i="7"/>
  <c r="AB97" i="7"/>
  <c r="AA97" i="7"/>
  <c r="AC82" i="6"/>
  <c r="AA82" i="6"/>
  <c r="AB89" i="5"/>
  <c r="AA89" i="5"/>
  <c r="AC86" i="4"/>
  <c r="AA86" i="4"/>
  <c r="AB63" i="1"/>
  <c r="AA63" i="1"/>
  <c r="AC75" i="2"/>
  <c r="AA75" i="2"/>
  <c r="AC68" i="3"/>
  <c r="AA68" i="3"/>
</calcChain>
</file>

<file path=xl/sharedStrings.xml><?xml version="1.0" encoding="utf-8"?>
<sst xmlns="http://schemas.openxmlformats.org/spreadsheetml/2006/main" count="4394" uniqueCount="137">
  <si>
    <t>imonumber</t>
  </si>
  <si>
    <t>mmsi</t>
  </si>
  <si>
    <t>vesselname</t>
  </si>
  <si>
    <t>flagname</t>
  </si>
  <si>
    <t>iceclass</t>
  </si>
  <si>
    <t>astd_cat</t>
  </si>
  <si>
    <t>lloyds3_cat</t>
  </si>
  <si>
    <t>lloyds5_cat</t>
  </si>
  <si>
    <t>sizegroup_gt</t>
  </si>
  <si>
    <t>fuelquality</t>
  </si>
  <si>
    <t>co</t>
  </si>
  <si>
    <t>co2</t>
  </si>
  <si>
    <t>so2</t>
  </si>
  <si>
    <t>pm</t>
  </si>
  <si>
    <t>nox</t>
  </si>
  <si>
    <t>n2o</t>
  </si>
  <si>
    <t>nmvoc</t>
  </si>
  <si>
    <t>ch4</t>
  </si>
  <si>
    <t>blackcarbon</t>
  </si>
  <si>
    <t>organiccarbon</t>
  </si>
  <si>
    <t>oilbilgewater</t>
  </si>
  <si>
    <t>blackwater</t>
  </si>
  <si>
    <t>greywater</t>
  </si>
  <si>
    <t>garbage</t>
  </si>
  <si>
    <t>distancetravelled</t>
  </si>
  <si>
    <t>dateofbuild</t>
  </si>
  <si>
    <t>passengercapacity</t>
  </si>
  <si>
    <t>cargocapacitiesnarrative</t>
  </si>
  <si>
    <t>KISAQ</t>
  </si>
  <si>
    <t>Denmark</t>
  </si>
  <si>
    <t>Passenger ships</t>
  </si>
  <si>
    <t>Passenger</t>
  </si>
  <si>
    <t>Passenger Ship</t>
  </si>
  <si>
    <t>&lt; 1000 GT</t>
  </si>
  <si>
    <t>Passengers; 80</t>
  </si>
  <si>
    <t>SARFAQ ITTUK</t>
  </si>
  <si>
    <t>FS Ice Class 1B</t>
  </si>
  <si>
    <t>1000 - 4999 GT</t>
  </si>
  <si>
    <t>Passengers; unberthed 24; berths 246; Crew 22</t>
  </si>
  <si>
    <t>POLARGIRL</t>
  </si>
  <si>
    <t>Norway</t>
  </si>
  <si>
    <t>Passengers; unberthed 250</t>
  </si>
  <si>
    <t>BILLEFJORD</t>
  </si>
  <si>
    <t>Passengers; unberthed 160; Crew 6</t>
  </si>
  <si>
    <t>ANNA AKHMATOVA</t>
  </si>
  <si>
    <t>Russia</t>
  </si>
  <si>
    <t>Passengers; cabins 64; berths 150; Crew 34</t>
  </si>
  <si>
    <t>OCEAN NOVA</t>
  </si>
  <si>
    <t>Bahamas</t>
  </si>
  <si>
    <t>Passengers; unberthed 24; cabins 45; berths 246; Crew 34</t>
  </si>
  <si>
    <t>ORTELIUS</t>
  </si>
  <si>
    <t>Passengers; 47; cabins 53; berths 116</t>
  </si>
  <si>
    <t>GRIGORIY MIKHEYEV</t>
  </si>
  <si>
    <t>Passengers; berths 29; Crew 40</t>
  </si>
  <si>
    <t>KAPITAN KHLEBNIKOV</t>
  </si>
  <si>
    <t>10000 - 24999</t>
  </si>
  <si>
    <t>Passengers; cabins 54; berths 112; Crew 70</t>
  </si>
  <si>
    <t>REM VYAKHIREV</t>
  </si>
  <si>
    <t>Passengers; unberthed 130; Crew 6</t>
  </si>
  <si>
    <t>FASTNET ROCK</t>
  </si>
  <si>
    <t>VIKTOR CHERNOMYRDIN</t>
  </si>
  <si>
    <t>Passengers; unberthed 130</t>
  </si>
  <si>
    <t>Faeroes (Fas)</t>
  </si>
  <si>
    <t>NAJAARAQ ITTUK</t>
  </si>
  <si>
    <t>FS Ice Class 1C</t>
  </si>
  <si>
    <t>Passengers; unberthed 60</t>
  </si>
  <si>
    <t>AURORA EXPLORER</t>
  </si>
  <si>
    <t>Passengers; unberthed 150</t>
  </si>
  <si>
    <t>ELDING</t>
  </si>
  <si>
    <t>Iceland</t>
  </si>
  <si>
    <t>AKADEMIK SHOKALSKIY</t>
  </si>
  <si>
    <t>Passengers; cabins 26; berths 68; Crew 23</t>
  </si>
  <si>
    <t>Netherlands</t>
  </si>
  <si>
    <t>FS Ice Class 1A</t>
  </si>
  <si>
    <t>SALLY FOX</t>
  </si>
  <si>
    <t>Passengers; unberthed 278</t>
  </si>
  <si>
    <t>Removed duplicates</t>
  </si>
  <si>
    <t>Passengers</t>
  </si>
  <si>
    <t xml:space="preserve"> unberthed 24</t>
  </si>
  <si>
    <t xml:space="preserve"> berths 246</t>
  </si>
  <si>
    <t xml:space="preserve"> Crew 22</t>
  </si>
  <si>
    <t xml:space="preserve"> unberthed 160</t>
  </si>
  <si>
    <t xml:space="preserve"> Crew 6</t>
  </si>
  <si>
    <t xml:space="preserve"> cabins 53</t>
  </si>
  <si>
    <t xml:space="preserve"> berths 116</t>
  </si>
  <si>
    <t xml:space="preserve"> unberthed 250</t>
  </si>
  <si>
    <t xml:space="preserve"> cabins 45</t>
  </si>
  <si>
    <t xml:space="preserve"> Crew 34</t>
  </si>
  <si>
    <t xml:space="preserve"> unberthed 130</t>
  </si>
  <si>
    <t xml:space="preserve"> berths 29</t>
  </si>
  <si>
    <t xml:space="preserve"> Crew 40</t>
  </si>
  <si>
    <t xml:space="preserve"> unberthed 60</t>
  </si>
  <si>
    <t xml:space="preserve"> cabins 54</t>
  </si>
  <si>
    <t xml:space="preserve"> berths 112</t>
  </si>
  <si>
    <t xml:space="preserve"> Crew 70</t>
  </si>
  <si>
    <t>Passenger vessels in the Arctic IMO Polar Code area - 2013-2019 Analysis</t>
  </si>
  <si>
    <t>This document was compiled by the PAME Secretariat in June 2020. The source of the data is the ASTD System. The data was processed by the British Antarctic Survey as a part of PAME's Arctic Marine Tourism Project.</t>
  </si>
  <si>
    <t>Number of Unique Ships entering the area</t>
  </si>
  <si>
    <t>This refers to the ships that entered the area. Many of them entered the area more than once, but in this count, each ship is only counted once.</t>
  </si>
  <si>
    <t>Ship Frequency</t>
  </si>
  <si>
    <t>This section counts how often the ships entered the area. The purpose is to see how many are frequent visitors. The ships were counted on how many months they entered the area. The ship that entered the most often is also identified.</t>
  </si>
  <si>
    <t>Ship Frequency - Numbers</t>
  </si>
  <si>
    <t>Ships operating in one month</t>
  </si>
  <si>
    <t>Ships operating in more than one month</t>
  </si>
  <si>
    <t>Ships operating six months or more</t>
  </si>
  <si>
    <t>Most months operated</t>
  </si>
  <si>
    <t>Ship Frequency - Percentage</t>
  </si>
  <si>
    <t>Fuel Type Usage</t>
  </si>
  <si>
    <t>This section lists what type of fuel the ships used. Only three types were used. It depends on the definition what is considered as HFO.</t>
  </si>
  <si>
    <t>Fuel type - Numbers</t>
  </si>
  <si>
    <t>Distillate marine fuel (MGO/MDO)</t>
  </si>
  <si>
    <t>Residual marine fuel and heavy distillate  (ISO-F-10 - 80)</t>
  </si>
  <si>
    <t>Residual marine fuel (IFO-F-80 - 180) Heavy fuel oil</t>
  </si>
  <si>
    <t>Residual marine fuel (IFO-F-180 - 380 or above) Heavy fuel oil</t>
  </si>
  <si>
    <t>Liqufied Natural Gas (LNG)</t>
  </si>
  <si>
    <t>Battery power</t>
  </si>
  <si>
    <t>Fuel type - Percentage</t>
  </si>
  <si>
    <t>Ice Class</t>
  </si>
  <si>
    <t>This refers to if ships are ice-classed or not. If they are, they are allowed to operate in ice-infested waters. When and where depends on what ice-class they have.</t>
  </si>
  <si>
    <t>Number</t>
  </si>
  <si>
    <t>Percentage</t>
  </si>
  <si>
    <t>Passenger and ship capacity</t>
  </si>
  <si>
    <t>This section refers to how many people the ships can carry. This gives an idea of how many people were, as a maximum (if the ships was 100% full) in the area. However, we do not know how many people were on board at any given time. This is only an estimate and calculates how many the ships is allowed to carry, both in terms of passengers and crew.</t>
  </si>
  <si>
    <t>Passenger Capacity</t>
  </si>
  <si>
    <t>Crew Capacity</t>
  </si>
  <si>
    <t>Total Capacity</t>
  </si>
  <si>
    <t>Ship Size</t>
  </si>
  <si>
    <t>This section overviews the size of the ships, according to seven categories.</t>
  </si>
  <si>
    <t>Ship Size - Numbers</t>
  </si>
  <si>
    <t>5000 - 9999 GT</t>
  </si>
  <si>
    <t>25000 - 49999</t>
  </si>
  <si>
    <t>50000 - 99999</t>
  </si>
  <si>
    <t>&gt;= 100000</t>
  </si>
  <si>
    <t>0+F74:F84</t>
  </si>
  <si>
    <t>Ship Size - Percentage</t>
  </si>
  <si>
    <t>Distance dailed:</t>
  </si>
  <si>
    <t>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</si>
</sst>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kr&quot;_-;\-* #,##0.00\ &quot;kr&quot;_-;_-* &quot;-&quot;??\ &quot;kr&quot;_-;_-@_-"/>
  </numFmts>
  <fonts count="14" x14ac:knownFonts="1">
    <font>
      <sz val="12"/>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24"/>
      <color theme="1"/>
      <name val="Calibri"/>
      <family val="2"/>
      <scheme val="minor"/>
    </font>
    <font>
      <sz val="22"/>
      <color theme="1"/>
      <name val="Calibri"/>
      <family val="2"/>
      <scheme val="minor"/>
    </font>
    <font>
      <i/>
      <sz val="12"/>
      <color theme="1"/>
      <name val="Calibri"/>
      <family val="2"/>
      <scheme val="minor"/>
    </font>
    <font>
      <b/>
      <sz val="20"/>
      <color theme="1"/>
      <name val="Calibri"/>
      <family val="2"/>
      <scheme val="minor"/>
    </font>
    <font>
      <sz val="20"/>
      <color theme="1"/>
      <name val="Calibri"/>
      <family val="2"/>
      <scheme val="minor"/>
    </font>
    <font>
      <b/>
      <sz val="14"/>
      <color theme="1"/>
      <name val="Calibri"/>
      <family val="2"/>
      <scheme val="minor"/>
    </font>
    <font>
      <b/>
      <i/>
      <sz val="12"/>
      <color theme="1"/>
      <name val="Calibri"/>
      <family val="2"/>
      <scheme val="minor"/>
    </font>
    <font>
      <b/>
      <sz val="14"/>
      <color rgb="FF000000"/>
      <name val="Calibri"/>
      <family val="2"/>
      <scheme val="minor"/>
    </font>
    <font>
      <sz val="14"/>
      <color theme="1"/>
      <name val="Calibri"/>
      <family val="2"/>
      <scheme val="minor"/>
    </font>
    <font>
      <sz val="11"/>
      <color rgb="FF000000"/>
      <name val="Calibri"/>
      <family val="2"/>
      <scheme val="minor"/>
    </font>
  </fonts>
  <fills count="12">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9"/>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79998168889431442"/>
        <bgColor rgb="FF000000"/>
      </patternFill>
    </fill>
    <fill>
      <patternFill patternType="solid">
        <fgColor rgb="FFF2F2F2"/>
        <bgColor rgb="FF000000"/>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71">
    <xf numFmtId="0" fontId="0" fillId="0" borderId="0" xfId="0"/>
    <xf numFmtId="0" fontId="1" fillId="0" borderId="1" xfId="0" applyFont="1" applyBorder="1" applyAlignment="1">
      <alignment horizontal="center" vertical="top"/>
    </xf>
    <xf numFmtId="0" fontId="0" fillId="0" borderId="0" xfId="0" applyAlignment="1">
      <alignment horizontal="center"/>
    </xf>
    <xf numFmtId="0" fontId="5" fillId="0" borderId="0" xfId="0" applyFont="1" applyAlignment="1">
      <alignment horizontal="center" vertical="center"/>
    </xf>
    <xf numFmtId="0" fontId="0" fillId="3" borderId="0" xfId="0" applyFill="1"/>
    <xf numFmtId="0" fontId="8" fillId="5" borderId="8" xfId="0" applyFont="1" applyFill="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9" fillId="6" borderId="10" xfId="0" applyFont="1" applyFill="1" applyBorder="1" applyAlignment="1">
      <alignment horizontal="center"/>
    </xf>
    <xf numFmtId="0" fontId="0" fillId="7" borderId="1" xfId="0" applyFill="1" applyBorder="1" applyAlignment="1">
      <alignment horizontal="center"/>
    </xf>
    <xf numFmtId="0" fontId="0" fillId="0" borderId="9" xfId="0" applyBorder="1"/>
    <xf numFmtId="0" fontId="9" fillId="6" borderId="11" xfId="0" applyFont="1" applyFill="1" applyBorder="1" applyAlignment="1">
      <alignment horizontal="center"/>
    </xf>
    <xf numFmtId="0" fontId="0" fillId="7" borderId="12" xfId="0" applyFill="1" applyBorder="1" applyAlignment="1">
      <alignment horizontal="center"/>
    </xf>
    <xf numFmtId="0" fontId="0" fillId="0" borderId="13" xfId="0" applyBorder="1"/>
    <xf numFmtId="0" fontId="0" fillId="0" borderId="14" xfId="0" applyBorder="1"/>
    <xf numFmtId="0" fontId="11" fillId="8" borderId="10" xfId="0" applyFont="1" applyFill="1" applyBorder="1"/>
    <xf numFmtId="0" fontId="11" fillId="8" borderId="1" xfId="0" applyFont="1" applyFill="1" applyBorder="1" applyAlignment="1">
      <alignment horizontal="center" vertical="center"/>
    </xf>
    <xf numFmtId="0" fontId="11" fillId="8" borderId="15" xfId="0" applyFont="1" applyFill="1" applyBorder="1" applyAlignment="1">
      <alignment horizontal="center" vertical="center"/>
    </xf>
    <xf numFmtId="0" fontId="12" fillId="0" borderId="0" xfId="0" applyFont="1"/>
    <xf numFmtId="0" fontId="13" fillId="9" borderId="10" xfId="0" applyFont="1" applyFill="1" applyBorder="1"/>
    <xf numFmtId="0" fontId="13" fillId="9" borderId="1" xfId="0" applyFont="1" applyFill="1" applyBorder="1" applyAlignment="1">
      <alignment horizontal="center" vertical="center"/>
    </xf>
    <xf numFmtId="0" fontId="13" fillId="9" borderId="1" xfId="0" applyFont="1" applyFill="1" applyBorder="1" applyAlignment="1">
      <alignment horizontal="center"/>
    </xf>
    <xf numFmtId="0" fontId="13" fillId="9" borderId="15" xfId="0" applyFont="1" applyFill="1" applyBorder="1" applyAlignment="1">
      <alignment horizontal="center" vertical="center"/>
    </xf>
    <xf numFmtId="0" fontId="0" fillId="0" borderId="8" xfId="0" applyBorder="1"/>
    <xf numFmtId="9" fontId="13" fillId="9" borderId="1" xfId="2" applyFont="1" applyFill="1" applyBorder="1" applyAlignment="1">
      <alignment horizontal="center" vertical="center"/>
    </xf>
    <xf numFmtId="9" fontId="13" fillId="9" borderId="1" xfId="0" applyNumberFormat="1" applyFont="1" applyFill="1" applyBorder="1" applyAlignment="1">
      <alignment horizontal="center" vertical="center"/>
    </xf>
    <xf numFmtId="9" fontId="13" fillId="9" borderId="15" xfId="2" applyFont="1" applyFill="1" applyBorder="1" applyAlignment="1">
      <alignment horizontal="center" vertical="center"/>
    </xf>
    <xf numFmtId="0" fontId="13" fillId="9" borderId="11" xfId="0" applyFont="1" applyFill="1" applyBorder="1"/>
    <xf numFmtId="9" fontId="13" fillId="9" borderId="12" xfId="0" applyNumberFormat="1" applyFont="1" applyFill="1" applyBorder="1" applyAlignment="1">
      <alignment horizontal="center" vertical="center"/>
    </xf>
    <xf numFmtId="9" fontId="13" fillId="9" borderId="12" xfId="2" applyFont="1" applyFill="1" applyBorder="1" applyAlignment="1">
      <alignment horizontal="center" vertical="center"/>
    </xf>
    <xf numFmtId="9" fontId="13" fillId="9" borderId="16" xfId="2" applyFont="1" applyFill="1" applyBorder="1" applyAlignment="1">
      <alignment horizontal="center" vertical="center"/>
    </xf>
    <xf numFmtId="0" fontId="13" fillId="10" borderId="0" xfId="0" applyFont="1" applyFill="1"/>
    <xf numFmtId="0" fontId="13" fillId="10" borderId="0" xfId="0" applyFont="1" applyFill="1" applyAlignment="1">
      <alignment horizontal="center" vertical="center"/>
    </xf>
    <xf numFmtId="9" fontId="13" fillId="10" borderId="0" xfId="0" applyNumberFormat="1" applyFont="1" applyFill="1" applyAlignment="1">
      <alignment horizontal="center" vertical="center"/>
    </xf>
    <xf numFmtId="0" fontId="13" fillId="9" borderId="15" xfId="0" applyFont="1" applyFill="1" applyBorder="1" applyAlignment="1">
      <alignment horizontal="center"/>
    </xf>
    <xf numFmtId="0" fontId="13" fillId="9" borderId="17" xfId="0" applyFont="1" applyFill="1" applyBorder="1" applyAlignment="1">
      <alignment horizontal="center"/>
    </xf>
    <xf numFmtId="9" fontId="13" fillId="9" borderId="1" xfId="2" applyFont="1" applyFill="1" applyBorder="1" applyAlignment="1">
      <alignment horizontal="center"/>
    </xf>
    <xf numFmtId="9" fontId="13" fillId="9" borderId="1" xfId="0" applyNumberFormat="1" applyFont="1" applyFill="1" applyBorder="1" applyAlignment="1">
      <alignment horizontal="center"/>
    </xf>
    <xf numFmtId="9" fontId="13" fillId="9" borderId="15" xfId="0" applyNumberFormat="1" applyFont="1" applyFill="1" applyBorder="1" applyAlignment="1">
      <alignment horizontal="center"/>
    </xf>
    <xf numFmtId="9" fontId="13" fillId="9" borderId="12" xfId="0" applyNumberFormat="1" applyFont="1" applyFill="1" applyBorder="1" applyAlignment="1">
      <alignment horizontal="center"/>
    </xf>
    <xf numFmtId="9" fontId="13" fillId="9" borderId="16" xfId="0" applyNumberFormat="1" applyFont="1" applyFill="1" applyBorder="1" applyAlignment="1">
      <alignment horizontal="center"/>
    </xf>
    <xf numFmtId="0" fontId="0" fillId="7" borderId="1" xfId="0" applyFill="1" applyBorder="1"/>
    <xf numFmtId="9" fontId="0" fillId="7" borderId="1" xfId="2" applyFont="1" applyFill="1" applyBorder="1"/>
    <xf numFmtId="0" fontId="0" fillId="7" borderId="12" xfId="0" applyFill="1" applyBorder="1"/>
    <xf numFmtId="9" fontId="0" fillId="7" borderId="12" xfId="2" applyFont="1" applyFill="1" applyBorder="1"/>
    <xf numFmtId="0" fontId="3" fillId="0" borderId="0" xfId="0" applyFont="1" applyAlignment="1">
      <alignment horizontal="center" vertical="center"/>
    </xf>
    <xf numFmtId="1" fontId="0" fillId="7" borderId="1" xfId="0" applyNumberFormat="1" applyFill="1" applyBorder="1" applyAlignment="1">
      <alignment horizontal="center"/>
    </xf>
    <xf numFmtId="1" fontId="0" fillId="7" borderId="12" xfId="0" applyNumberFormat="1" applyFill="1" applyBorder="1" applyAlignment="1">
      <alignment horizontal="center"/>
    </xf>
    <xf numFmtId="0" fontId="11" fillId="8" borderId="1" xfId="0" applyFont="1" applyFill="1" applyBorder="1" applyAlignment="1">
      <alignment horizontal="center"/>
    </xf>
    <xf numFmtId="0" fontId="11" fillId="8" borderId="15" xfId="0" applyFont="1" applyFill="1" applyBorder="1" applyAlignment="1">
      <alignment horizontal="center"/>
    </xf>
    <xf numFmtId="0" fontId="11" fillId="9" borderId="10" xfId="1" applyNumberFormat="1" applyFont="1" applyFill="1" applyBorder="1" applyAlignment="1">
      <alignment horizontal="center"/>
    </xf>
    <xf numFmtId="9" fontId="13" fillId="9" borderId="15" xfId="2" applyFont="1" applyFill="1" applyBorder="1" applyAlignment="1">
      <alignment horizontal="center"/>
    </xf>
    <xf numFmtId="0" fontId="11" fillId="9" borderId="11" xfId="1" applyNumberFormat="1" applyFont="1" applyFill="1" applyBorder="1" applyAlignment="1">
      <alignment horizontal="center"/>
    </xf>
    <xf numFmtId="9" fontId="13" fillId="9" borderId="12" xfId="2" applyFont="1" applyFill="1" applyBorder="1" applyAlignment="1">
      <alignment horizontal="center"/>
    </xf>
    <xf numFmtId="9" fontId="13" fillId="9" borderId="16" xfId="2" applyFont="1" applyFill="1" applyBorder="1" applyAlignment="1">
      <alignment horizont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11" borderId="0" xfId="0" applyFill="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E3CBC-8CC0-194C-8F7B-CFF5AAD5D20B}">
  <dimension ref="B1:L96"/>
  <sheetViews>
    <sheetView tabSelected="1" topLeftCell="A57" workbookViewId="0">
      <selection activeCell="G62" sqref="G62"/>
    </sheetView>
  </sheetViews>
  <sheetFormatPr defaultColWidth="11" defaultRowHeight="15.75" x14ac:dyDescent="0.25"/>
  <cols>
    <col min="1" max="1" width="2" customWidth="1"/>
    <col min="2" max="2" width="47.5" bestFit="1" customWidth="1"/>
    <col min="3" max="3" width="17.125" bestFit="1" customWidth="1"/>
    <col min="4" max="5" width="15.375" bestFit="1" customWidth="1"/>
    <col min="6" max="8" width="14.5" bestFit="1" customWidth="1"/>
    <col min="9" max="9" width="11" bestFit="1" customWidth="1"/>
  </cols>
  <sheetData>
    <row r="1" spans="2:12" ht="16.5" thickBot="1" x14ac:dyDescent="0.3"/>
    <row r="2" spans="2:12" ht="56.1" customHeight="1" thickBot="1" x14ac:dyDescent="0.3">
      <c r="B2" s="67" t="s">
        <v>95</v>
      </c>
      <c r="C2" s="68"/>
      <c r="D2" s="68"/>
      <c r="E2" s="68"/>
      <c r="F2" s="68"/>
      <c r="G2" s="68"/>
      <c r="H2" s="68"/>
      <c r="I2" s="69"/>
      <c r="J2" s="3"/>
      <c r="K2" s="3"/>
      <c r="L2" s="3"/>
    </row>
    <row r="3" spans="2:12" ht="47.1" customHeight="1" x14ac:dyDescent="0.25">
      <c r="B3" s="62" t="s">
        <v>96</v>
      </c>
      <c r="C3" s="62"/>
      <c r="D3" s="62"/>
      <c r="E3" s="62"/>
      <c r="F3" s="62"/>
      <c r="G3" s="62"/>
      <c r="H3" s="62"/>
      <c r="I3" s="62"/>
      <c r="J3" s="3"/>
      <c r="K3" s="3"/>
      <c r="L3" s="3"/>
    </row>
    <row r="4" spans="2:12" ht="11.1" customHeight="1" thickBot="1" x14ac:dyDescent="0.3">
      <c r="B4" s="4"/>
      <c r="C4" s="4"/>
      <c r="D4" s="4"/>
      <c r="E4" s="4"/>
      <c r="F4" s="4"/>
      <c r="G4" s="4"/>
      <c r="H4" s="4"/>
      <c r="I4" s="4"/>
    </row>
    <row r="5" spans="2:12" ht="39.950000000000003" customHeight="1" thickBot="1" x14ac:dyDescent="0.3">
      <c r="B5" s="55" t="s">
        <v>97</v>
      </c>
      <c r="C5" s="56"/>
      <c r="D5" s="56"/>
      <c r="E5" s="56"/>
      <c r="F5" s="56"/>
      <c r="G5" s="56"/>
      <c r="H5" s="56"/>
      <c r="I5" s="57"/>
    </row>
    <row r="6" spans="2:12" ht="26.1" customHeight="1" x14ac:dyDescent="0.25">
      <c r="B6" s="61" t="s">
        <v>98</v>
      </c>
      <c r="C6" s="62"/>
      <c r="D6" s="62"/>
      <c r="E6" s="62"/>
      <c r="F6" s="62"/>
      <c r="G6" s="62"/>
      <c r="H6" s="62"/>
      <c r="I6" s="63"/>
    </row>
    <row r="7" spans="2:12" ht="6" customHeight="1" x14ac:dyDescent="0.25">
      <c r="B7" s="5"/>
      <c r="C7" s="6"/>
      <c r="D7" s="6"/>
      <c r="E7" s="6"/>
      <c r="F7" s="6"/>
      <c r="G7" s="6"/>
      <c r="H7" s="6"/>
      <c r="I7" s="7"/>
    </row>
    <row r="8" spans="2:12" ht="18.75" x14ac:dyDescent="0.3">
      <c r="B8" s="8">
        <v>2013</v>
      </c>
      <c r="C8" s="9">
        <v>8</v>
      </c>
      <c r="I8" s="10"/>
    </row>
    <row r="9" spans="2:12" ht="18.75" x14ac:dyDescent="0.3">
      <c r="B9" s="8">
        <v>2014</v>
      </c>
      <c r="C9" s="9">
        <v>11</v>
      </c>
      <c r="I9" s="10"/>
    </row>
    <row r="10" spans="2:12" ht="18.75" x14ac:dyDescent="0.3">
      <c r="B10" s="8">
        <v>2015</v>
      </c>
      <c r="C10" s="9">
        <v>9</v>
      </c>
      <c r="I10" s="10"/>
    </row>
    <row r="11" spans="2:12" ht="18.75" x14ac:dyDescent="0.3">
      <c r="B11" s="8">
        <v>2016</v>
      </c>
      <c r="C11" s="9">
        <v>12</v>
      </c>
      <c r="I11" s="10"/>
    </row>
    <row r="12" spans="2:12" ht="18.75" x14ac:dyDescent="0.3">
      <c r="B12" s="8">
        <v>2017</v>
      </c>
      <c r="C12" s="9">
        <v>11</v>
      </c>
      <c r="I12" s="10"/>
    </row>
    <row r="13" spans="2:12" ht="18.75" x14ac:dyDescent="0.3">
      <c r="B13" s="8">
        <v>2018</v>
      </c>
      <c r="C13" s="9">
        <v>10</v>
      </c>
      <c r="I13" s="10"/>
    </row>
    <row r="14" spans="2:12" ht="19.5" thickBot="1" x14ac:dyDescent="0.35">
      <c r="B14" s="11">
        <v>2019</v>
      </c>
      <c r="C14" s="12">
        <v>13</v>
      </c>
      <c r="D14" s="13"/>
      <c r="E14" s="13"/>
      <c r="F14" s="13"/>
      <c r="G14" s="13"/>
      <c r="H14" s="13"/>
      <c r="I14" s="14"/>
    </row>
    <row r="15" spans="2:12" ht="26.1" customHeight="1" thickBot="1" x14ac:dyDescent="0.3">
      <c r="B15" s="4"/>
      <c r="C15" s="4"/>
      <c r="D15" s="4"/>
      <c r="E15" s="4"/>
      <c r="F15" s="4"/>
      <c r="G15" s="4"/>
      <c r="H15" s="4"/>
      <c r="I15" s="4"/>
    </row>
    <row r="16" spans="2:12" ht="48" customHeight="1" thickBot="1" x14ac:dyDescent="0.3">
      <c r="B16" s="55" t="s">
        <v>99</v>
      </c>
      <c r="C16" s="56"/>
      <c r="D16" s="56"/>
      <c r="E16" s="56"/>
      <c r="F16" s="56"/>
      <c r="G16" s="56"/>
      <c r="H16" s="56"/>
      <c r="I16" s="57"/>
    </row>
    <row r="17" spans="2:9" ht="48" customHeight="1" x14ac:dyDescent="0.25">
      <c r="B17" s="64" t="s">
        <v>100</v>
      </c>
      <c r="C17" s="65"/>
      <c r="D17" s="65"/>
      <c r="E17" s="65"/>
      <c r="F17" s="65"/>
      <c r="G17" s="65"/>
      <c r="H17" s="65"/>
      <c r="I17" s="66"/>
    </row>
    <row r="18" spans="2:9" s="18" customFormat="1" ht="27" customHeight="1" x14ac:dyDescent="0.3">
      <c r="B18" s="15" t="s">
        <v>101</v>
      </c>
      <c r="C18" s="16">
        <v>2013</v>
      </c>
      <c r="D18" s="16">
        <v>2014</v>
      </c>
      <c r="E18" s="16">
        <v>2015</v>
      </c>
      <c r="F18" s="16">
        <v>2016</v>
      </c>
      <c r="G18" s="16">
        <v>2017</v>
      </c>
      <c r="H18" s="16">
        <v>2018</v>
      </c>
      <c r="I18" s="17">
        <v>2019</v>
      </c>
    </row>
    <row r="19" spans="2:9" x14ac:dyDescent="0.25">
      <c r="B19" s="19" t="s">
        <v>102</v>
      </c>
      <c r="C19" s="20">
        <v>0</v>
      </c>
      <c r="D19" s="21">
        <v>0</v>
      </c>
      <c r="E19" s="20">
        <v>0</v>
      </c>
      <c r="F19" s="20">
        <v>1</v>
      </c>
      <c r="G19" s="20">
        <v>0</v>
      </c>
      <c r="H19" s="21">
        <v>1</v>
      </c>
      <c r="I19" s="22">
        <v>2</v>
      </c>
    </row>
    <row r="20" spans="2:9" x14ac:dyDescent="0.25">
      <c r="B20" s="19" t="s">
        <v>103</v>
      </c>
      <c r="C20" s="20">
        <v>8</v>
      </c>
      <c r="D20" s="21">
        <v>11</v>
      </c>
      <c r="E20" s="20">
        <v>9</v>
      </c>
      <c r="F20" s="20">
        <v>11</v>
      </c>
      <c r="G20" s="20">
        <v>11</v>
      </c>
      <c r="H20" s="21">
        <v>9</v>
      </c>
      <c r="I20" s="22">
        <v>11</v>
      </c>
    </row>
    <row r="21" spans="2:9" x14ac:dyDescent="0.25">
      <c r="B21" s="19" t="s">
        <v>104</v>
      </c>
      <c r="C21" s="20">
        <v>2</v>
      </c>
      <c r="D21" s="21">
        <v>2</v>
      </c>
      <c r="E21" s="20">
        <v>2</v>
      </c>
      <c r="F21" s="20">
        <v>3</v>
      </c>
      <c r="G21" s="20">
        <v>3</v>
      </c>
      <c r="H21" s="21">
        <v>3</v>
      </c>
      <c r="I21" s="22">
        <v>5</v>
      </c>
    </row>
    <row r="22" spans="2:9" x14ac:dyDescent="0.25">
      <c r="B22" s="19" t="s">
        <v>105</v>
      </c>
      <c r="C22" s="20">
        <v>12</v>
      </c>
      <c r="D22" s="21">
        <v>12</v>
      </c>
      <c r="E22" s="20">
        <v>12</v>
      </c>
      <c r="F22" s="20">
        <v>12</v>
      </c>
      <c r="G22" s="20">
        <v>12</v>
      </c>
      <c r="H22" s="21">
        <v>12</v>
      </c>
      <c r="I22" s="22">
        <v>12</v>
      </c>
    </row>
    <row r="23" spans="2:9" ht="6" customHeight="1" x14ac:dyDescent="0.25">
      <c r="B23" s="23"/>
      <c r="I23" s="10"/>
    </row>
    <row r="24" spans="2:9" s="18" customFormat="1" ht="23.1" customHeight="1" x14ac:dyDescent="0.3">
      <c r="B24" s="15" t="s">
        <v>106</v>
      </c>
      <c r="C24" s="16">
        <v>2013</v>
      </c>
      <c r="D24" s="16">
        <v>2014</v>
      </c>
      <c r="E24" s="16">
        <v>2015</v>
      </c>
      <c r="F24" s="16">
        <v>2016</v>
      </c>
      <c r="G24" s="16">
        <v>2017</v>
      </c>
      <c r="H24" s="16">
        <v>2018</v>
      </c>
      <c r="I24" s="17">
        <v>2019</v>
      </c>
    </row>
    <row r="25" spans="2:9" x14ac:dyDescent="0.25">
      <c r="B25" s="19" t="s">
        <v>102</v>
      </c>
      <c r="C25" s="24">
        <f>C19/C8</f>
        <v>0</v>
      </c>
      <c r="D25" s="25">
        <f>D19/C9</f>
        <v>0</v>
      </c>
      <c r="E25" s="24">
        <f>E19/C10</f>
        <v>0</v>
      </c>
      <c r="F25" s="24">
        <f>F19/C11</f>
        <v>8.3333333333333329E-2</v>
      </c>
      <c r="G25" s="24">
        <f>G19/C12</f>
        <v>0</v>
      </c>
      <c r="H25" s="24">
        <f>H19/C13</f>
        <v>0.1</v>
      </c>
      <c r="I25" s="26">
        <f>I19/C14</f>
        <v>0.15384615384615385</v>
      </c>
    </row>
    <row r="26" spans="2:9" x14ac:dyDescent="0.25">
      <c r="B26" s="19" t="s">
        <v>103</v>
      </c>
      <c r="C26" s="24">
        <f>C20/C8</f>
        <v>1</v>
      </c>
      <c r="D26" s="25">
        <f>D20/C9</f>
        <v>1</v>
      </c>
      <c r="E26" s="24">
        <f>E20/C10</f>
        <v>1</v>
      </c>
      <c r="F26" s="24">
        <f>F20/C11</f>
        <v>0.91666666666666663</v>
      </c>
      <c r="G26" s="24">
        <f>G20/C12</f>
        <v>1</v>
      </c>
      <c r="H26" s="24">
        <f>H20/C13</f>
        <v>0.9</v>
      </c>
      <c r="I26" s="26">
        <f>I20/C14</f>
        <v>0.84615384615384615</v>
      </c>
    </row>
    <row r="27" spans="2:9" ht="16.5" thickBot="1" x14ac:dyDescent="0.3">
      <c r="B27" s="27" t="s">
        <v>104</v>
      </c>
      <c r="C27" s="24">
        <f>C21/C8</f>
        <v>0.25</v>
      </c>
      <c r="D27" s="28">
        <f>D21/C9</f>
        <v>0.18181818181818182</v>
      </c>
      <c r="E27" s="29">
        <f>E21/C10</f>
        <v>0.22222222222222221</v>
      </c>
      <c r="F27" s="29">
        <f>F21/C11</f>
        <v>0.25</v>
      </c>
      <c r="G27" s="29">
        <f>G21/C12</f>
        <v>0.27272727272727271</v>
      </c>
      <c r="H27" s="29">
        <f>H21/C13</f>
        <v>0.3</v>
      </c>
      <c r="I27" s="30">
        <f>I21/C14</f>
        <v>0.38461538461538464</v>
      </c>
    </row>
    <row r="28" spans="2:9" ht="26.1" customHeight="1" thickBot="1" x14ac:dyDescent="0.3">
      <c r="B28" s="31"/>
      <c r="C28" s="32"/>
      <c r="D28" s="33"/>
      <c r="E28" s="32"/>
      <c r="F28" s="32"/>
      <c r="G28" s="32"/>
      <c r="H28" s="32"/>
      <c r="I28" s="32"/>
    </row>
    <row r="29" spans="2:9" ht="48" customHeight="1" thickBot="1" x14ac:dyDescent="0.3">
      <c r="B29" s="55" t="s">
        <v>107</v>
      </c>
      <c r="C29" s="56"/>
      <c r="D29" s="56"/>
      <c r="E29" s="56"/>
      <c r="F29" s="56"/>
      <c r="G29" s="56"/>
      <c r="H29" s="56"/>
      <c r="I29" s="57"/>
    </row>
    <row r="30" spans="2:9" ht="29.1" customHeight="1" x14ac:dyDescent="0.25">
      <c r="B30" s="61" t="s">
        <v>108</v>
      </c>
      <c r="C30" s="62"/>
      <c r="D30" s="62"/>
      <c r="E30" s="62"/>
      <c r="F30" s="62"/>
      <c r="G30" s="62"/>
      <c r="H30" s="62"/>
      <c r="I30" s="63"/>
    </row>
    <row r="31" spans="2:9" s="18" customFormat="1" ht="18.75" x14ac:dyDescent="0.3">
      <c r="B31" s="15" t="s">
        <v>109</v>
      </c>
      <c r="C31" s="16">
        <v>2013</v>
      </c>
      <c r="D31" s="16">
        <v>2014</v>
      </c>
      <c r="E31" s="16">
        <v>2015</v>
      </c>
      <c r="F31" s="16">
        <v>2016</v>
      </c>
      <c r="G31" s="16">
        <v>2017</v>
      </c>
      <c r="H31" s="16">
        <v>2018</v>
      </c>
      <c r="I31" s="17">
        <v>2019</v>
      </c>
    </row>
    <row r="32" spans="2:9" x14ac:dyDescent="0.25">
      <c r="B32" s="19" t="s">
        <v>110</v>
      </c>
      <c r="C32" s="21">
        <v>8</v>
      </c>
      <c r="D32" s="21">
        <v>10</v>
      </c>
      <c r="E32" s="21">
        <v>9</v>
      </c>
      <c r="F32" s="21">
        <v>11</v>
      </c>
      <c r="G32" s="21">
        <v>11</v>
      </c>
      <c r="H32" s="21">
        <v>10</v>
      </c>
      <c r="I32" s="34">
        <v>12</v>
      </c>
    </row>
    <row r="33" spans="2:9" x14ac:dyDescent="0.25">
      <c r="B33" s="19" t="s">
        <v>111</v>
      </c>
      <c r="C33" s="21">
        <v>0</v>
      </c>
      <c r="D33" s="21">
        <v>0</v>
      </c>
      <c r="E33" s="21">
        <v>0</v>
      </c>
      <c r="F33" s="21">
        <v>0</v>
      </c>
      <c r="G33" s="21">
        <v>0</v>
      </c>
      <c r="H33" s="21">
        <v>0</v>
      </c>
      <c r="I33" s="34">
        <v>0</v>
      </c>
    </row>
    <row r="34" spans="2:9" x14ac:dyDescent="0.25">
      <c r="B34" s="19" t="s">
        <v>112</v>
      </c>
      <c r="C34" s="21">
        <v>0</v>
      </c>
      <c r="D34" s="21">
        <v>1</v>
      </c>
      <c r="E34" s="21">
        <v>0</v>
      </c>
      <c r="F34" s="21">
        <v>1</v>
      </c>
      <c r="G34" s="21">
        <v>0</v>
      </c>
      <c r="H34" s="21">
        <v>0</v>
      </c>
      <c r="I34" s="34">
        <v>1</v>
      </c>
    </row>
    <row r="35" spans="2:9" x14ac:dyDescent="0.25">
      <c r="B35" s="19" t="s">
        <v>113</v>
      </c>
      <c r="C35" s="21">
        <v>0</v>
      </c>
      <c r="D35" s="21">
        <v>0</v>
      </c>
      <c r="E35" s="21">
        <v>0</v>
      </c>
      <c r="F35" s="21">
        <v>0</v>
      </c>
      <c r="G35" s="21">
        <v>0</v>
      </c>
      <c r="H35" s="21">
        <v>0</v>
      </c>
      <c r="I35" s="34">
        <v>0</v>
      </c>
    </row>
    <row r="36" spans="2:9" x14ac:dyDescent="0.25">
      <c r="B36" s="19" t="s">
        <v>114</v>
      </c>
      <c r="C36" s="21">
        <v>0</v>
      </c>
      <c r="D36" s="35">
        <v>0</v>
      </c>
      <c r="E36" s="21">
        <v>0</v>
      </c>
      <c r="F36" s="21">
        <v>0</v>
      </c>
      <c r="G36" s="21">
        <v>0</v>
      </c>
      <c r="H36" s="21">
        <v>0</v>
      </c>
      <c r="I36" s="34">
        <v>0</v>
      </c>
    </row>
    <row r="37" spans="2:9" x14ac:dyDescent="0.25">
      <c r="B37" s="19" t="s">
        <v>115</v>
      </c>
      <c r="C37" s="21">
        <v>0</v>
      </c>
      <c r="D37" s="21">
        <v>0</v>
      </c>
      <c r="E37" s="21">
        <v>0</v>
      </c>
      <c r="F37" s="21">
        <v>0</v>
      </c>
      <c r="G37" s="21">
        <v>0</v>
      </c>
      <c r="H37" s="21">
        <v>0</v>
      </c>
      <c r="I37" s="34">
        <v>0</v>
      </c>
    </row>
    <row r="38" spans="2:9" ht="8.1" customHeight="1" x14ac:dyDescent="0.25">
      <c r="B38" s="23"/>
      <c r="I38" s="10"/>
    </row>
    <row r="39" spans="2:9" s="18" customFormat="1" ht="18.75" x14ac:dyDescent="0.3">
      <c r="B39" s="15" t="s">
        <v>116</v>
      </c>
      <c r="C39" s="16">
        <v>2013</v>
      </c>
      <c r="D39" s="16">
        <v>2014</v>
      </c>
      <c r="E39" s="16">
        <v>2015</v>
      </c>
      <c r="F39" s="16">
        <v>2016</v>
      </c>
      <c r="G39" s="16">
        <v>2017</v>
      </c>
      <c r="H39" s="16">
        <v>2018</v>
      </c>
      <c r="I39" s="17">
        <v>2019</v>
      </c>
    </row>
    <row r="40" spans="2:9" x14ac:dyDescent="0.25">
      <c r="B40" s="19" t="s">
        <v>110</v>
      </c>
      <c r="C40" s="36">
        <f>C32/C8</f>
        <v>1</v>
      </c>
      <c r="D40" s="37">
        <f>D32/C9</f>
        <v>0.90909090909090906</v>
      </c>
      <c r="E40" s="37">
        <f>E32/C10</f>
        <v>1</v>
      </c>
      <c r="F40" s="37">
        <f>F32/C11</f>
        <v>0.91666666666666663</v>
      </c>
      <c r="G40" s="37">
        <f>G32/C12</f>
        <v>1</v>
      </c>
      <c r="H40" s="37">
        <f>H32/C13</f>
        <v>1</v>
      </c>
      <c r="I40" s="38">
        <f>I32/C14</f>
        <v>0.92307692307692313</v>
      </c>
    </row>
    <row r="41" spans="2:9" x14ac:dyDescent="0.25">
      <c r="B41" s="19" t="s">
        <v>111</v>
      </c>
      <c r="C41" s="36">
        <v>0</v>
      </c>
      <c r="D41" s="37">
        <f>D33/C9</f>
        <v>0</v>
      </c>
      <c r="E41" s="37">
        <f>E33/C10</f>
        <v>0</v>
      </c>
      <c r="F41" s="37">
        <f>F33/C11</f>
        <v>0</v>
      </c>
      <c r="G41" s="37">
        <f>G33/C12</f>
        <v>0</v>
      </c>
      <c r="H41" s="37">
        <f>H33/C13</f>
        <v>0</v>
      </c>
      <c r="I41" s="38">
        <f>I33/C14</f>
        <v>0</v>
      </c>
    </row>
    <row r="42" spans="2:9" x14ac:dyDescent="0.25">
      <c r="B42" s="19" t="s">
        <v>112</v>
      </c>
      <c r="C42" s="36">
        <v>0</v>
      </c>
      <c r="D42" s="37">
        <f>D34/C9</f>
        <v>9.0909090909090912E-2</v>
      </c>
      <c r="E42" s="37">
        <f>E34/C10</f>
        <v>0</v>
      </c>
      <c r="F42" s="37">
        <f>F34/C11</f>
        <v>8.3333333333333329E-2</v>
      </c>
      <c r="G42" s="37">
        <f>G34/C12</f>
        <v>0</v>
      </c>
      <c r="H42" s="37">
        <f>H34/C13</f>
        <v>0</v>
      </c>
      <c r="I42" s="38">
        <f>I34/C14</f>
        <v>7.6923076923076927E-2</v>
      </c>
    </row>
    <row r="43" spans="2:9" x14ac:dyDescent="0.25">
      <c r="B43" s="19" t="s">
        <v>113</v>
      </c>
      <c r="C43" s="36">
        <v>0</v>
      </c>
      <c r="D43" s="37">
        <f>D35/C9</f>
        <v>0</v>
      </c>
      <c r="E43" s="37">
        <f>E35/C10</f>
        <v>0</v>
      </c>
      <c r="F43" s="37">
        <f>F35/C11</f>
        <v>0</v>
      </c>
      <c r="G43" s="37">
        <f>G35/C12</f>
        <v>0</v>
      </c>
      <c r="H43" s="37">
        <f>H35/C13</f>
        <v>0</v>
      </c>
      <c r="I43" s="38">
        <f>I35/C14</f>
        <v>0</v>
      </c>
    </row>
    <row r="44" spans="2:9" x14ac:dyDescent="0.25">
      <c r="B44" s="19" t="s">
        <v>114</v>
      </c>
      <c r="C44" s="36">
        <v>0</v>
      </c>
      <c r="D44" s="37">
        <f>D37/C9</f>
        <v>0</v>
      </c>
      <c r="E44" s="37">
        <f>E36/C10</f>
        <v>0</v>
      </c>
      <c r="F44" s="37">
        <f>F36/C11</f>
        <v>0</v>
      </c>
      <c r="G44" s="37">
        <f>G36/C12</f>
        <v>0</v>
      </c>
      <c r="H44" s="37">
        <f>H36/C13</f>
        <v>0</v>
      </c>
      <c r="I44" s="38">
        <f>I36/C14</f>
        <v>0</v>
      </c>
    </row>
    <row r="45" spans="2:9" ht="16.5" thickBot="1" x14ac:dyDescent="0.3">
      <c r="B45" s="27" t="s">
        <v>115</v>
      </c>
      <c r="C45" s="36">
        <v>0</v>
      </c>
      <c r="D45" s="37">
        <f>D38/C10</f>
        <v>0</v>
      </c>
      <c r="E45" s="39">
        <f>E37/C10</f>
        <v>0</v>
      </c>
      <c r="F45" s="39">
        <f>F37/C11</f>
        <v>0</v>
      </c>
      <c r="G45" s="39">
        <f>G37/C12</f>
        <v>0</v>
      </c>
      <c r="H45" s="39">
        <f>H37/C13</f>
        <v>0</v>
      </c>
      <c r="I45" s="40">
        <f>I37/C14</f>
        <v>0</v>
      </c>
    </row>
    <row r="46" spans="2:9" ht="35.1" customHeight="1" thickBot="1" x14ac:dyDescent="0.3">
      <c r="B46" s="4"/>
      <c r="C46" s="4"/>
      <c r="D46" s="4"/>
      <c r="E46" s="4"/>
      <c r="F46" s="4"/>
      <c r="G46" s="4"/>
      <c r="H46" s="4"/>
      <c r="I46" s="4"/>
    </row>
    <row r="47" spans="2:9" ht="39.950000000000003" customHeight="1" thickBot="1" x14ac:dyDescent="0.3">
      <c r="B47" s="55" t="s">
        <v>117</v>
      </c>
      <c r="C47" s="56"/>
      <c r="D47" s="56"/>
      <c r="E47" s="56"/>
      <c r="F47" s="56"/>
      <c r="G47" s="56"/>
      <c r="H47" s="56"/>
      <c r="I47" s="57"/>
    </row>
    <row r="48" spans="2:9" ht="26.1" customHeight="1" x14ac:dyDescent="0.25">
      <c r="B48" s="61" t="s">
        <v>118</v>
      </c>
      <c r="C48" s="62"/>
      <c r="D48" s="62"/>
      <c r="E48" s="62"/>
      <c r="F48" s="62"/>
      <c r="G48" s="62"/>
      <c r="H48" s="62"/>
      <c r="I48" s="63"/>
    </row>
    <row r="49" spans="2:9" ht="20.100000000000001" customHeight="1" x14ac:dyDescent="0.25">
      <c r="B49" s="5"/>
      <c r="C49" s="6" t="s">
        <v>119</v>
      </c>
      <c r="D49" s="6" t="s">
        <v>120</v>
      </c>
      <c r="E49" s="6"/>
      <c r="F49" s="6"/>
      <c r="G49" s="6"/>
      <c r="H49" s="6"/>
      <c r="I49" s="7"/>
    </row>
    <row r="50" spans="2:9" ht="18.75" x14ac:dyDescent="0.3">
      <c r="B50" s="8">
        <v>2013</v>
      </c>
      <c r="C50" s="41">
        <v>2</v>
      </c>
      <c r="D50" s="42">
        <v>0.34</v>
      </c>
      <c r="I50" s="10"/>
    </row>
    <row r="51" spans="2:9" ht="18.75" x14ac:dyDescent="0.3">
      <c r="B51" s="8">
        <v>2014</v>
      </c>
      <c r="C51" s="41">
        <v>2</v>
      </c>
      <c r="D51" s="42">
        <f>C51/11</f>
        <v>0.18181818181818182</v>
      </c>
      <c r="I51" s="10"/>
    </row>
    <row r="52" spans="2:9" ht="18.75" x14ac:dyDescent="0.3">
      <c r="B52" s="8">
        <v>2015</v>
      </c>
      <c r="C52" s="41">
        <v>3</v>
      </c>
      <c r="D52" s="42">
        <f>C52/C10</f>
        <v>0.33333333333333331</v>
      </c>
      <c r="I52" s="10"/>
    </row>
    <row r="53" spans="2:9" ht="18.75" x14ac:dyDescent="0.3">
      <c r="B53" s="8">
        <v>2016</v>
      </c>
      <c r="C53" s="41">
        <v>3</v>
      </c>
      <c r="D53" s="42">
        <f>C53/12</f>
        <v>0.25</v>
      </c>
      <c r="I53" s="10"/>
    </row>
    <row r="54" spans="2:9" ht="18.75" x14ac:dyDescent="0.3">
      <c r="B54" s="8">
        <v>2017</v>
      </c>
      <c r="C54" s="41">
        <v>3</v>
      </c>
      <c r="D54" s="42">
        <f>3/11</f>
        <v>0.27272727272727271</v>
      </c>
      <c r="I54" s="10"/>
    </row>
    <row r="55" spans="2:9" ht="18.75" x14ac:dyDescent="0.3">
      <c r="B55" s="8">
        <v>2018</v>
      </c>
      <c r="C55" s="41">
        <v>4</v>
      </c>
      <c r="D55" s="42">
        <f>4/10</f>
        <v>0.4</v>
      </c>
      <c r="I55" s="10"/>
    </row>
    <row r="56" spans="2:9" ht="19.5" thickBot="1" x14ac:dyDescent="0.35">
      <c r="B56" s="11">
        <v>2019</v>
      </c>
      <c r="C56" s="43">
        <v>3</v>
      </c>
      <c r="D56" s="44">
        <f>3/13</f>
        <v>0.23076923076923078</v>
      </c>
      <c r="E56" s="13"/>
      <c r="F56" s="13"/>
      <c r="G56" s="13"/>
      <c r="H56" s="13"/>
      <c r="I56" s="14"/>
    </row>
    <row r="57" spans="2:9" ht="26.1" customHeight="1" thickBot="1" x14ac:dyDescent="0.3">
      <c r="B57" s="4"/>
      <c r="C57" s="4"/>
      <c r="D57" s="4"/>
      <c r="E57" s="4"/>
      <c r="F57" s="4"/>
      <c r="G57" s="4"/>
      <c r="H57" s="4"/>
      <c r="I57" s="4"/>
    </row>
    <row r="58" spans="2:9" ht="39.950000000000003" customHeight="1" thickBot="1" x14ac:dyDescent="0.3">
      <c r="B58" s="55" t="s">
        <v>121</v>
      </c>
      <c r="C58" s="56"/>
      <c r="D58" s="56"/>
      <c r="E58" s="56"/>
      <c r="F58" s="56"/>
      <c r="G58" s="56"/>
      <c r="H58" s="56"/>
      <c r="I58" s="57"/>
    </row>
    <row r="59" spans="2:9" ht="51" customHeight="1" x14ac:dyDescent="0.25">
      <c r="B59" s="58" t="s">
        <v>122</v>
      </c>
      <c r="C59" s="59"/>
      <c r="D59" s="59"/>
      <c r="E59" s="59"/>
      <c r="F59" s="59"/>
      <c r="G59" s="59"/>
      <c r="H59" s="59"/>
      <c r="I59" s="60"/>
    </row>
    <row r="60" spans="2:9" ht="20.100000000000001" customHeight="1" x14ac:dyDescent="0.25">
      <c r="B60" s="5"/>
      <c r="C60" s="45" t="s">
        <v>123</v>
      </c>
      <c r="D60" s="45" t="s">
        <v>124</v>
      </c>
      <c r="E60" s="45" t="s">
        <v>125</v>
      </c>
      <c r="F60" s="45" t="s">
        <v>136</v>
      </c>
      <c r="G60" s="6"/>
      <c r="H60" s="6"/>
      <c r="I60" s="7"/>
    </row>
    <row r="61" spans="2:9" ht="18.75" x14ac:dyDescent="0.3">
      <c r="B61" s="8">
        <v>2013</v>
      </c>
      <c r="C61" s="46">
        <v>1372</v>
      </c>
      <c r="D61" s="46">
        <v>261</v>
      </c>
      <c r="E61" s="46">
        <f t="shared" ref="E61:E62" si="0">SUM(C61:D61)</f>
        <v>1633</v>
      </c>
      <c r="F61" s="46">
        <f>E61/C8</f>
        <v>204.125</v>
      </c>
      <c r="I61" s="10"/>
    </row>
    <row r="62" spans="2:9" ht="18.75" x14ac:dyDescent="0.3">
      <c r="B62" s="8">
        <v>2014</v>
      </c>
      <c r="C62" s="46">
        <v>1634</v>
      </c>
      <c r="D62" s="46">
        <v>331</v>
      </c>
      <c r="E62" s="46">
        <f t="shared" si="0"/>
        <v>1965</v>
      </c>
      <c r="F62" s="46">
        <f t="shared" ref="F62:F67" si="1">E62/C9</f>
        <v>178.63636363636363</v>
      </c>
      <c r="I62" s="10"/>
    </row>
    <row r="63" spans="2:9" ht="18.75" x14ac:dyDescent="0.3">
      <c r="B63" s="8">
        <v>2015</v>
      </c>
      <c r="C63" s="46">
        <v>1412</v>
      </c>
      <c r="D63" s="46">
        <v>157</v>
      </c>
      <c r="E63" s="46">
        <f>SUM(C63:D63)</f>
        <v>1569</v>
      </c>
      <c r="F63" s="46">
        <f t="shared" si="1"/>
        <v>174.33333333333334</v>
      </c>
      <c r="I63" s="10"/>
    </row>
    <row r="64" spans="2:9" ht="18.75" x14ac:dyDescent="0.3">
      <c r="B64" s="8">
        <v>2016</v>
      </c>
      <c r="C64" s="46">
        <v>1724</v>
      </c>
      <c r="D64" s="46">
        <v>337</v>
      </c>
      <c r="E64" s="46">
        <f>SUM(C64:D64)</f>
        <v>2061</v>
      </c>
      <c r="F64" s="46">
        <f t="shared" si="1"/>
        <v>171.75</v>
      </c>
      <c r="I64" s="10"/>
    </row>
    <row r="65" spans="2:9" ht="18.75" x14ac:dyDescent="0.3">
      <c r="B65" s="8">
        <v>2017</v>
      </c>
      <c r="C65" s="46">
        <v>1630</v>
      </c>
      <c r="D65" s="46">
        <v>347</v>
      </c>
      <c r="E65" s="46">
        <f>SUM(C65:D65)</f>
        <v>1977</v>
      </c>
      <c r="F65" s="46">
        <f t="shared" si="1"/>
        <v>179.72727272727272</v>
      </c>
      <c r="I65" s="10"/>
    </row>
    <row r="66" spans="2:9" ht="18.75" x14ac:dyDescent="0.3">
      <c r="B66" s="8">
        <v>2018</v>
      </c>
      <c r="C66" s="46">
        <v>1583</v>
      </c>
      <c r="D66" s="46">
        <v>218</v>
      </c>
      <c r="E66" s="46">
        <f>SUM(C66:D66)</f>
        <v>1801</v>
      </c>
      <c r="F66" s="46">
        <f t="shared" si="1"/>
        <v>180.1</v>
      </c>
      <c r="I66" s="10"/>
    </row>
    <row r="67" spans="2:9" ht="19.5" thickBot="1" x14ac:dyDescent="0.35">
      <c r="B67" s="11">
        <v>2019</v>
      </c>
      <c r="C67" s="47">
        <v>1987</v>
      </c>
      <c r="D67" s="47">
        <v>401</v>
      </c>
      <c r="E67" s="47">
        <f>SUM(C67:D67)</f>
        <v>2388</v>
      </c>
      <c r="F67" s="46">
        <f t="shared" si="1"/>
        <v>183.69230769230768</v>
      </c>
      <c r="G67" s="13"/>
      <c r="H67" s="13"/>
      <c r="I67" s="14"/>
    </row>
    <row r="68" spans="2:9" ht="33" customHeight="1" thickBot="1" x14ac:dyDescent="0.3">
      <c r="B68" s="4"/>
      <c r="C68" s="4"/>
      <c r="D68" s="4"/>
      <c r="E68" s="4"/>
      <c r="F68" s="4"/>
      <c r="G68" s="4"/>
      <c r="H68" s="4"/>
      <c r="I68" s="4"/>
    </row>
    <row r="69" spans="2:9" ht="39.950000000000003" customHeight="1" thickBot="1" x14ac:dyDescent="0.3">
      <c r="B69" s="55" t="s">
        <v>126</v>
      </c>
      <c r="C69" s="56"/>
      <c r="D69" s="56"/>
      <c r="E69" s="56"/>
      <c r="F69" s="56"/>
      <c r="G69" s="56"/>
      <c r="H69" s="56"/>
      <c r="I69" s="57"/>
    </row>
    <row r="70" spans="2:9" ht="27.95" customHeight="1" x14ac:dyDescent="0.25">
      <c r="B70" s="58" t="s">
        <v>127</v>
      </c>
      <c r="C70" s="59"/>
      <c r="D70" s="59"/>
      <c r="E70" s="59"/>
      <c r="F70" s="59"/>
      <c r="G70" s="59"/>
      <c r="H70" s="59"/>
      <c r="I70" s="60"/>
    </row>
    <row r="71" spans="2:9" s="18" customFormat="1" ht="18.75" x14ac:dyDescent="0.3">
      <c r="B71" s="15" t="s">
        <v>128</v>
      </c>
      <c r="C71" s="48" t="s">
        <v>33</v>
      </c>
      <c r="D71" s="48" t="s">
        <v>37</v>
      </c>
      <c r="E71" s="48" t="s">
        <v>129</v>
      </c>
      <c r="F71" s="48" t="s">
        <v>55</v>
      </c>
      <c r="G71" s="48" t="s">
        <v>130</v>
      </c>
      <c r="H71" s="48" t="s">
        <v>131</v>
      </c>
      <c r="I71" s="49" t="s">
        <v>132</v>
      </c>
    </row>
    <row r="72" spans="2:9" ht="18.75" x14ac:dyDescent="0.3">
      <c r="B72" s="50">
        <v>2013</v>
      </c>
      <c r="C72" s="21">
        <v>3</v>
      </c>
      <c r="D72" s="21">
        <v>5</v>
      </c>
      <c r="E72" s="21">
        <v>0</v>
      </c>
      <c r="F72" s="21">
        <v>0</v>
      </c>
      <c r="G72" s="21">
        <v>0</v>
      </c>
      <c r="H72" s="21">
        <v>0</v>
      </c>
      <c r="I72" s="34">
        <v>0</v>
      </c>
    </row>
    <row r="73" spans="2:9" ht="18.75" x14ac:dyDescent="0.3">
      <c r="B73" s="50">
        <v>2014</v>
      </c>
      <c r="C73" s="21">
        <v>6</v>
      </c>
      <c r="D73" s="21">
        <v>4</v>
      </c>
      <c r="E73" s="21">
        <v>0</v>
      </c>
      <c r="F73" s="21">
        <v>1</v>
      </c>
      <c r="G73" s="21">
        <v>0</v>
      </c>
      <c r="H73" s="21">
        <v>0</v>
      </c>
      <c r="I73" s="34">
        <v>0</v>
      </c>
    </row>
    <row r="74" spans="2:9" ht="18.75" x14ac:dyDescent="0.3">
      <c r="B74" s="50">
        <v>2015</v>
      </c>
      <c r="C74" s="21">
        <v>5</v>
      </c>
      <c r="D74" s="21">
        <v>4</v>
      </c>
      <c r="E74" s="21">
        <v>0</v>
      </c>
      <c r="F74" s="21" t="s">
        <v>133</v>
      </c>
      <c r="G74" s="21">
        <v>0</v>
      </c>
      <c r="H74" s="21">
        <v>0</v>
      </c>
      <c r="I74" s="34">
        <v>0</v>
      </c>
    </row>
    <row r="75" spans="2:9" ht="18.75" x14ac:dyDescent="0.3">
      <c r="B75" s="50">
        <v>2016</v>
      </c>
      <c r="C75" s="21">
        <v>7</v>
      </c>
      <c r="D75" s="21">
        <v>4</v>
      </c>
      <c r="E75" s="21">
        <v>0</v>
      </c>
      <c r="F75" s="21">
        <v>1</v>
      </c>
      <c r="G75" s="21">
        <v>0</v>
      </c>
      <c r="H75" s="21">
        <v>0</v>
      </c>
      <c r="I75" s="34">
        <v>0</v>
      </c>
    </row>
    <row r="76" spans="2:9" ht="18.75" x14ac:dyDescent="0.3">
      <c r="B76" s="50">
        <v>2017</v>
      </c>
      <c r="C76" s="21">
        <v>6</v>
      </c>
      <c r="D76" s="21">
        <v>5</v>
      </c>
      <c r="E76" s="21">
        <v>0</v>
      </c>
      <c r="F76" s="21">
        <v>0</v>
      </c>
      <c r="G76" s="21">
        <v>0</v>
      </c>
      <c r="H76" s="21">
        <v>0</v>
      </c>
      <c r="I76" s="34">
        <v>0</v>
      </c>
    </row>
    <row r="77" spans="2:9" ht="18.75" x14ac:dyDescent="0.3">
      <c r="B77" s="50">
        <v>2018</v>
      </c>
      <c r="C77" s="21">
        <v>7</v>
      </c>
      <c r="D77" s="21">
        <v>3</v>
      </c>
      <c r="E77" s="21">
        <v>0</v>
      </c>
      <c r="F77" s="21">
        <v>0</v>
      </c>
      <c r="G77" s="21">
        <v>0</v>
      </c>
      <c r="H77" s="21">
        <v>0</v>
      </c>
      <c r="I77" s="34">
        <v>0</v>
      </c>
    </row>
    <row r="78" spans="2:9" ht="18.75" x14ac:dyDescent="0.3">
      <c r="B78" s="50">
        <v>2019</v>
      </c>
      <c r="C78" s="21">
        <v>8</v>
      </c>
      <c r="D78" s="21">
        <v>4</v>
      </c>
      <c r="E78" s="21">
        <v>0</v>
      </c>
      <c r="F78" s="21">
        <v>1</v>
      </c>
      <c r="G78" s="21">
        <v>0</v>
      </c>
      <c r="H78" s="21">
        <v>0</v>
      </c>
      <c r="I78" s="34">
        <v>0</v>
      </c>
    </row>
    <row r="79" spans="2:9" ht="9" customHeight="1" x14ac:dyDescent="0.25">
      <c r="B79" s="23"/>
      <c r="I79" s="10"/>
    </row>
    <row r="80" spans="2:9" s="18" customFormat="1" ht="18.75" x14ac:dyDescent="0.3">
      <c r="B80" s="15" t="s">
        <v>134</v>
      </c>
      <c r="C80" s="48" t="s">
        <v>33</v>
      </c>
      <c r="D80" s="48" t="s">
        <v>37</v>
      </c>
      <c r="E80" s="48" t="s">
        <v>129</v>
      </c>
      <c r="F80" s="48" t="s">
        <v>55</v>
      </c>
      <c r="G80" s="48" t="s">
        <v>130</v>
      </c>
      <c r="H80" s="48" t="s">
        <v>131</v>
      </c>
      <c r="I80" s="49" t="s">
        <v>132</v>
      </c>
    </row>
    <row r="81" spans="2:9" ht="18.75" x14ac:dyDescent="0.3">
      <c r="B81" s="50">
        <v>2013</v>
      </c>
      <c r="C81" s="36">
        <f t="shared" ref="C81:C87" si="2">C72/C8</f>
        <v>0.375</v>
      </c>
      <c r="D81" s="36">
        <f t="shared" ref="D81:D87" si="3">D72/C8</f>
        <v>0.625</v>
      </c>
      <c r="E81" s="36">
        <f t="shared" ref="E81:E87" si="4">E72/C8</f>
        <v>0</v>
      </c>
      <c r="F81" s="36">
        <f t="shared" ref="F81:F87" si="5">F72/C8</f>
        <v>0</v>
      </c>
      <c r="G81" s="36">
        <f t="shared" ref="G81:G87" si="6">G72/C8</f>
        <v>0</v>
      </c>
      <c r="H81" s="36">
        <f t="shared" ref="H81:H87" si="7">H72/C8</f>
        <v>0</v>
      </c>
      <c r="I81" s="51">
        <f t="shared" ref="I81:I87" si="8">I72/C8</f>
        <v>0</v>
      </c>
    </row>
    <row r="82" spans="2:9" ht="18.75" x14ac:dyDescent="0.3">
      <c r="B82" s="50">
        <v>2014</v>
      </c>
      <c r="C82" s="36">
        <f t="shared" si="2"/>
        <v>0.54545454545454541</v>
      </c>
      <c r="D82" s="36">
        <f t="shared" si="3"/>
        <v>0.36363636363636365</v>
      </c>
      <c r="E82" s="36">
        <f t="shared" si="4"/>
        <v>0</v>
      </c>
      <c r="F82" s="36">
        <f t="shared" si="5"/>
        <v>9.0909090909090912E-2</v>
      </c>
      <c r="G82" s="36">
        <f t="shared" si="6"/>
        <v>0</v>
      </c>
      <c r="H82" s="36">
        <f t="shared" si="7"/>
        <v>0</v>
      </c>
      <c r="I82" s="51">
        <f t="shared" si="8"/>
        <v>0</v>
      </c>
    </row>
    <row r="83" spans="2:9" ht="18.75" x14ac:dyDescent="0.3">
      <c r="B83" s="50">
        <v>2015</v>
      </c>
      <c r="C83" s="36">
        <f t="shared" si="2"/>
        <v>0.55555555555555558</v>
      </c>
      <c r="D83" s="36">
        <f t="shared" si="3"/>
        <v>0.44444444444444442</v>
      </c>
      <c r="E83" s="36">
        <f t="shared" si="4"/>
        <v>0</v>
      </c>
      <c r="F83" s="36" t="e">
        <f t="shared" si="5"/>
        <v>#VALUE!</v>
      </c>
      <c r="G83" s="36">
        <f t="shared" si="6"/>
        <v>0</v>
      </c>
      <c r="H83" s="36">
        <f t="shared" si="7"/>
        <v>0</v>
      </c>
      <c r="I83" s="51">
        <f t="shared" si="8"/>
        <v>0</v>
      </c>
    </row>
    <row r="84" spans="2:9" ht="18.75" x14ac:dyDescent="0.3">
      <c r="B84" s="50">
        <v>2016</v>
      </c>
      <c r="C84" s="36">
        <f t="shared" si="2"/>
        <v>0.58333333333333337</v>
      </c>
      <c r="D84" s="36">
        <f t="shared" si="3"/>
        <v>0.33333333333333331</v>
      </c>
      <c r="E84" s="36">
        <f t="shared" si="4"/>
        <v>0</v>
      </c>
      <c r="F84" s="36">
        <f t="shared" si="5"/>
        <v>8.3333333333333329E-2</v>
      </c>
      <c r="G84" s="36">
        <f t="shared" si="6"/>
        <v>0</v>
      </c>
      <c r="H84" s="36">
        <f t="shared" si="7"/>
        <v>0</v>
      </c>
      <c r="I84" s="51">
        <f t="shared" si="8"/>
        <v>0</v>
      </c>
    </row>
    <row r="85" spans="2:9" ht="18.75" x14ac:dyDescent="0.3">
      <c r="B85" s="50">
        <v>2017</v>
      </c>
      <c r="C85" s="36">
        <f t="shared" si="2"/>
        <v>0.54545454545454541</v>
      </c>
      <c r="D85" s="36">
        <f t="shared" si="3"/>
        <v>0.45454545454545453</v>
      </c>
      <c r="E85" s="36">
        <f t="shared" si="4"/>
        <v>0</v>
      </c>
      <c r="F85" s="36">
        <f t="shared" si="5"/>
        <v>0</v>
      </c>
      <c r="G85" s="36">
        <f t="shared" si="6"/>
        <v>0</v>
      </c>
      <c r="H85" s="36">
        <f t="shared" si="7"/>
        <v>0</v>
      </c>
      <c r="I85" s="51">
        <f t="shared" si="8"/>
        <v>0</v>
      </c>
    </row>
    <row r="86" spans="2:9" ht="18.75" x14ac:dyDescent="0.3">
      <c r="B86" s="50">
        <v>2018</v>
      </c>
      <c r="C86" s="36">
        <f t="shared" si="2"/>
        <v>0.7</v>
      </c>
      <c r="D86" s="36">
        <f t="shared" si="3"/>
        <v>0.3</v>
      </c>
      <c r="E86" s="36">
        <f t="shared" si="4"/>
        <v>0</v>
      </c>
      <c r="F86" s="36">
        <f t="shared" si="5"/>
        <v>0</v>
      </c>
      <c r="G86" s="36">
        <f t="shared" si="6"/>
        <v>0</v>
      </c>
      <c r="H86" s="36">
        <f t="shared" si="7"/>
        <v>0</v>
      </c>
      <c r="I86" s="51">
        <f t="shared" si="8"/>
        <v>0</v>
      </c>
    </row>
    <row r="87" spans="2:9" ht="19.5" thickBot="1" x14ac:dyDescent="0.35">
      <c r="B87" s="52">
        <v>2019</v>
      </c>
      <c r="C87" s="53">
        <f t="shared" si="2"/>
        <v>0.61538461538461542</v>
      </c>
      <c r="D87" s="53">
        <f t="shared" si="3"/>
        <v>0.30769230769230771</v>
      </c>
      <c r="E87" s="53">
        <f t="shared" si="4"/>
        <v>0</v>
      </c>
      <c r="F87" s="53">
        <f t="shared" si="5"/>
        <v>7.6923076923076927E-2</v>
      </c>
      <c r="G87" s="53">
        <f t="shared" si="6"/>
        <v>0</v>
      </c>
      <c r="H87" s="53">
        <f t="shared" si="7"/>
        <v>0</v>
      </c>
      <c r="I87" s="54">
        <f t="shared" si="8"/>
        <v>0</v>
      </c>
    </row>
    <row r="90" spans="2:9" x14ac:dyDescent="0.25">
      <c r="B90" t="s">
        <v>135</v>
      </c>
      <c r="C90">
        <v>2013</v>
      </c>
    </row>
    <row r="91" spans="2:9" x14ac:dyDescent="0.25">
      <c r="C91">
        <v>2014</v>
      </c>
    </row>
    <row r="92" spans="2:9" x14ac:dyDescent="0.25">
      <c r="C92">
        <v>2015</v>
      </c>
    </row>
    <row r="93" spans="2:9" x14ac:dyDescent="0.25">
      <c r="C93">
        <v>2016</v>
      </c>
    </row>
    <row r="94" spans="2:9" x14ac:dyDescent="0.25">
      <c r="C94">
        <v>2017</v>
      </c>
    </row>
    <row r="95" spans="2:9" x14ac:dyDescent="0.25">
      <c r="C95">
        <v>2018</v>
      </c>
      <c r="D95">
        <v>245208508</v>
      </c>
    </row>
    <row r="96" spans="2:9" x14ac:dyDescent="0.25">
      <c r="C96">
        <v>2019</v>
      </c>
      <c r="D96">
        <v>413355212</v>
      </c>
    </row>
  </sheetData>
  <mergeCells count="14">
    <mergeCell ref="B17:I17"/>
    <mergeCell ref="B2:I2"/>
    <mergeCell ref="B3:I3"/>
    <mergeCell ref="B5:I5"/>
    <mergeCell ref="B6:I6"/>
    <mergeCell ref="B16:I16"/>
    <mergeCell ref="B69:I69"/>
    <mergeCell ref="B70:I70"/>
    <mergeCell ref="B29:I29"/>
    <mergeCell ref="B30:I30"/>
    <mergeCell ref="B47:I47"/>
    <mergeCell ref="B48:I48"/>
    <mergeCell ref="B58:I58"/>
    <mergeCell ref="B59:I5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E6FC6-A241-AB49-9194-A3A561A8FA54}">
  <dimension ref="A1:AB63"/>
  <sheetViews>
    <sheetView topLeftCell="F52" zoomScale="291" zoomScaleNormal="291" workbookViewId="0">
      <selection activeCell="J57" sqref="J57"/>
    </sheetView>
  </sheetViews>
  <sheetFormatPr defaultColWidth="11" defaultRowHeight="15.75" x14ac:dyDescent="0.25"/>
  <cols>
    <col min="3" max="3" width="18.625" bestFit="1" customWidth="1"/>
    <col min="5" max="5" width="13.375" bestFit="1" customWidth="1"/>
    <col min="9" max="9" width="17.625" customWidth="1"/>
    <col min="28" max="28" width="49.375" bestFit="1" customWidth="1"/>
  </cols>
  <sheetData>
    <row r="1" spans="1:2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x14ac:dyDescent="0.25">
      <c r="A2">
        <v>8509167</v>
      </c>
      <c r="B2">
        <v>273422500</v>
      </c>
      <c r="C2" t="s">
        <v>44</v>
      </c>
      <c r="D2" t="s">
        <v>45</v>
      </c>
      <c r="F2" t="s">
        <v>30</v>
      </c>
      <c r="G2" t="s">
        <v>31</v>
      </c>
      <c r="H2" t="s">
        <v>32</v>
      </c>
      <c r="I2" t="s">
        <v>37</v>
      </c>
      <c r="J2">
        <v>0</v>
      </c>
      <c r="K2">
        <v>6.4135353399999998E-2</v>
      </c>
      <c r="L2">
        <v>27.474197820000001</v>
      </c>
      <c r="M2">
        <v>1.56004912E-2</v>
      </c>
      <c r="N2">
        <v>1.0400327900000001E-2</v>
      </c>
      <c r="O2">
        <v>0.38796023969999999</v>
      </c>
      <c r="P2">
        <v>6.9335529999999999E-4</v>
      </c>
      <c r="Q2">
        <v>2.0800655299999998E-2</v>
      </c>
      <c r="R2">
        <v>2.6000819000000001E-3</v>
      </c>
      <c r="S2">
        <v>1.5600491E-3</v>
      </c>
      <c r="T2">
        <v>5.2694993999999997E-3</v>
      </c>
      <c r="U2">
        <v>3.8712000000000003E-6</v>
      </c>
      <c r="V2">
        <v>35.423321379999997</v>
      </c>
      <c r="W2">
        <v>116.3909146</v>
      </c>
      <c r="X2">
        <v>1.0626996689999999</v>
      </c>
      <c r="Y2">
        <v>511241.05622799997</v>
      </c>
      <c r="Z2">
        <v>198808</v>
      </c>
      <c r="AA2">
        <v>150</v>
      </c>
      <c r="AB2" t="s">
        <v>46</v>
      </c>
    </row>
    <row r="3" spans="1:28" x14ac:dyDescent="0.25">
      <c r="A3">
        <v>8509167</v>
      </c>
      <c r="B3">
        <v>273422500</v>
      </c>
      <c r="C3" t="s">
        <v>44</v>
      </c>
      <c r="D3" t="s">
        <v>45</v>
      </c>
      <c r="F3" t="s">
        <v>30</v>
      </c>
      <c r="G3" t="s">
        <v>31</v>
      </c>
      <c r="H3" t="s">
        <v>32</v>
      </c>
      <c r="I3" t="s">
        <v>37</v>
      </c>
      <c r="J3">
        <v>0</v>
      </c>
      <c r="K3">
        <v>0.38019742430000009</v>
      </c>
      <c r="L3">
        <v>162.868353517</v>
      </c>
      <c r="M3">
        <v>9.2480453699999979E-2</v>
      </c>
      <c r="N3">
        <v>6.1653635499999977E-2</v>
      </c>
      <c r="O3">
        <v>2.2620920790999999</v>
      </c>
      <c r="P3">
        <v>4.110242200000001E-3</v>
      </c>
      <c r="Q3">
        <v>0.12330727230000001</v>
      </c>
      <c r="R3">
        <v>1.54134089E-2</v>
      </c>
      <c r="S3">
        <v>9.2480451999999956E-3</v>
      </c>
      <c r="T3">
        <v>3.1237842799999999E-2</v>
      </c>
      <c r="U3">
        <v>9.4174300000000004E-5</v>
      </c>
      <c r="V3">
        <v>861.72957265000025</v>
      </c>
      <c r="W3">
        <v>2831.3971503600001</v>
      </c>
      <c r="X3">
        <v>25.84871900640001</v>
      </c>
      <c r="Y3">
        <v>192689.85195499999</v>
      </c>
      <c r="Z3">
        <v>198808</v>
      </c>
      <c r="AA3">
        <v>150</v>
      </c>
      <c r="AB3" t="s">
        <v>46</v>
      </c>
    </row>
    <row r="4" spans="1:28" x14ac:dyDescent="0.25">
      <c r="A4">
        <v>8509167</v>
      </c>
      <c r="B4">
        <v>273422500</v>
      </c>
      <c r="C4" t="s">
        <v>44</v>
      </c>
      <c r="D4" t="s">
        <v>45</v>
      </c>
      <c r="F4" t="s">
        <v>30</v>
      </c>
      <c r="G4" t="s">
        <v>31</v>
      </c>
      <c r="H4" t="s">
        <v>32</v>
      </c>
      <c r="I4" t="s">
        <v>37</v>
      </c>
      <c r="J4">
        <v>0</v>
      </c>
      <c r="K4">
        <v>0.23139916329999999</v>
      </c>
      <c r="L4">
        <v>99.126398220000041</v>
      </c>
      <c r="M4">
        <v>5.6286282699999982E-2</v>
      </c>
      <c r="N4">
        <v>3.7524188E-2</v>
      </c>
      <c r="O4">
        <v>1.3873371765</v>
      </c>
      <c r="P4">
        <v>2.5016125E-3</v>
      </c>
      <c r="Q4">
        <v>7.5048377100000008E-2</v>
      </c>
      <c r="R4">
        <v>9.3810472000000044E-3</v>
      </c>
      <c r="S4">
        <v>5.628628200000001E-3</v>
      </c>
      <c r="T4">
        <v>1.9012255499999998E-2</v>
      </c>
      <c r="U4">
        <v>3.7390800000000001E-5</v>
      </c>
      <c r="V4">
        <v>342.13998389999989</v>
      </c>
      <c r="W4">
        <v>1124.1742337000001</v>
      </c>
      <c r="X4">
        <v>10.2641996525</v>
      </c>
      <c r="Y4">
        <v>700045.80918800004</v>
      </c>
      <c r="Z4">
        <v>198808</v>
      </c>
      <c r="AA4">
        <v>150</v>
      </c>
      <c r="AB4" t="s">
        <v>46</v>
      </c>
    </row>
    <row r="5" spans="1:28" x14ac:dyDescent="0.25">
      <c r="A5">
        <v>8509167</v>
      </c>
      <c r="B5">
        <v>273422500</v>
      </c>
      <c r="C5" t="s">
        <v>44</v>
      </c>
      <c r="D5" t="s">
        <v>45</v>
      </c>
      <c r="F5" t="s">
        <v>30</v>
      </c>
      <c r="G5" t="s">
        <v>31</v>
      </c>
      <c r="H5" t="s">
        <v>32</v>
      </c>
      <c r="I5" t="s">
        <v>37</v>
      </c>
      <c r="J5">
        <v>0</v>
      </c>
      <c r="K5">
        <v>8.38525091E-2</v>
      </c>
      <c r="L5">
        <v>35.920601209999987</v>
      </c>
      <c r="M5">
        <v>2.0396556E-2</v>
      </c>
      <c r="N5">
        <v>1.35977037E-2</v>
      </c>
      <c r="O5">
        <v>0.5054043507</v>
      </c>
      <c r="P5">
        <v>9.0651360000000005E-4</v>
      </c>
      <c r="Q5">
        <v>2.7195407899999999E-2</v>
      </c>
      <c r="R5">
        <v>3.3994261000000001E-3</v>
      </c>
      <c r="S5">
        <v>2.0396555999999998E-3</v>
      </c>
      <c r="T5">
        <v>6.8895032999999996E-3</v>
      </c>
      <c r="U5">
        <v>8.5075999999999997E-6</v>
      </c>
      <c r="V5">
        <v>77.845832999999999</v>
      </c>
      <c r="W5">
        <v>255.77916930000001</v>
      </c>
      <c r="X5">
        <v>2.3353749850000001</v>
      </c>
      <c r="Y5">
        <v>660946.34583699994</v>
      </c>
      <c r="Z5">
        <v>198808</v>
      </c>
      <c r="AA5">
        <v>150</v>
      </c>
      <c r="AB5" t="s">
        <v>46</v>
      </c>
    </row>
    <row r="6" spans="1:28" x14ac:dyDescent="0.25">
      <c r="A6">
        <v>8509167</v>
      </c>
      <c r="B6">
        <v>273422500</v>
      </c>
      <c r="C6" t="s">
        <v>44</v>
      </c>
      <c r="D6" t="s">
        <v>45</v>
      </c>
      <c r="F6" t="s">
        <v>30</v>
      </c>
      <c r="G6" t="s">
        <v>31</v>
      </c>
      <c r="H6" t="s">
        <v>32</v>
      </c>
      <c r="I6" t="s">
        <v>37</v>
      </c>
      <c r="J6">
        <v>0</v>
      </c>
      <c r="K6">
        <v>0.4387158283</v>
      </c>
      <c r="L6">
        <v>187.93637371899999</v>
      </c>
      <c r="M6">
        <v>0.10671466070000001</v>
      </c>
      <c r="N6">
        <v>7.1143106299999995E-2</v>
      </c>
      <c r="O6">
        <v>2.6095795197</v>
      </c>
      <c r="P6">
        <v>4.7428740000000002E-3</v>
      </c>
      <c r="Q6">
        <v>0.14228621359999999</v>
      </c>
      <c r="R6">
        <v>1.77857768E-2</v>
      </c>
      <c r="S6">
        <v>1.06714658E-2</v>
      </c>
      <c r="T6">
        <v>3.6045841100000003E-2</v>
      </c>
      <c r="U6">
        <v>1.0996090000000001E-4</v>
      </c>
      <c r="V6">
        <v>1006.17749574</v>
      </c>
      <c r="W6">
        <v>3306.01176786</v>
      </c>
      <c r="X6">
        <v>30.182744732</v>
      </c>
      <c r="Y6">
        <v>318033.47892299999</v>
      </c>
      <c r="Z6">
        <v>198808</v>
      </c>
      <c r="AA6">
        <v>150</v>
      </c>
      <c r="AB6" t="s">
        <v>46</v>
      </c>
    </row>
    <row r="7" spans="1:28" x14ac:dyDescent="0.25">
      <c r="A7">
        <v>8509167</v>
      </c>
      <c r="B7">
        <v>273422500</v>
      </c>
      <c r="C7" t="s">
        <v>44</v>
      </c>
      <c r="D7" t="s">
        <v>45</v>
      </c>
      <c r="F7" t="s">
        <v>30</v>
      </c>
      <c r="G7" t="s">
        <v>31</v>
      </c>
      <c r="H7" t="s">
        <v>32</v>
      </c>
      <c r="I7" t="s">
        <v>37</v>
      </c>
      <c r="J7">
        <v>0</v>
      </c>
      <c r="K7">
        <v>0.41013527390000021</v>
      </c>
      <c r="L7">
        <v>175.693082549</v>
      </c>
      <c r="M7">
        <v>9.9762634100000039E-2</v>
      </c>
      <c r="N7">
        <v>6.6508422299999981E-2</v>
      </c>
      <c r="O7">
        <v>2.4386823537</v>
      </c>
      <c r="P7">
        <v>4.4338944999999996E-3</v>
      </c>
      <c r="Q7">
        <v>0.13301684480000001</v>
      </c>
      <c r="R7">
        <v>1.6627105600000001E-2</v>
      </c>
      <c r="S7">
        <v>9.9762639000000007E-3</v>
      </c>
      <c r="T7">
        <v>3.3697600799999998E-2</v>
      </c>
      <c r="U7">
        <v>1.044835E-4</v>
      </c>
      <c r="V7">
        <v>956.05618882000033</v>
      </c>
      <c r="W7">
        <v>3141.3274822900012</v>
      </c>
      <c r="X7">
        <v>28.671295047800001</v>
      </c>
      <c r="Y7">
        <v>116585.02595</v>
      </c>
      <c r="Z7">
        <v>198808</v>
      </c>
      <c r="AA7">
        <v>150</v>
      </c>
      <c r="AB7" t="s">
        <v>46</v>
      </c>
    </row>
    <row r="8" spans="1:28" x14ac:dyDescent="0.25">
      <c r="A8">
        <v>8509167</v>
      </c>
      <c r="B8">
        <v>273422500</v>
      </c>
      <c r="C8" t="s">
        <v>44</v>
      </c>
      <c r="D8" t="s">
        <v>45</v>
      </c>
      <c r="F8" t="s">
        <v>30</v>
      </c>
      <c r="G8" t="s">
        <v>31</v>
      </c>
      <c r="H8" t="s">
        <v>32</v>
      </c>
      <c r="I8" t="s">
        <v>37</v>
      </c>
      <c r="J8">
        <v>0</v>
      </c>
      <c r="K8">
        <v>0.27485649239999987</v>
      </c>
      <c r="L8">
        <v>117.742577475</v>
      </c>
      <c r="M8">
        <v>6.6856984699999997E-2</v>
      </c>
      <c r="N8">
        <v>4.4571322699999992E-2</v>
      </c>
      <c r="O8">
        <v>1.639950638</v>
      </c>
      <c r="P8">
        <v>2.9714221000000001E-3</v>
      </c>
      <c r="Q8">
        <v>8.9142646499999992E-2</v>
      </c>
      <c r="R8">
        <v>1.11428311E-2</v>
      </c>
      <c r="S8">
        <v>6.6856984999999966E-3</v>
      </c>
      <c r="T8">
        <v>2.25828034E-2</v>
      </c>
      <c r="U8">
        <v>5.9376999999999997E-5</v>
      </c>
      <c r="V8">
        <v>543.31869213000004</v>
      </c>
      <c r="W8">
        <v>1785.1899867499999</v>
      </c>
      <c r="X8">
        <v>16.285756996600011</v>
      </c>
      <c r="Y8">
        <v>1005319.36944</v>
      </c>
      <c r="Z8">
        <v>198808</v>
      </c>
      <c r="AA8">
        <v>150</v>
      </c>
      <c r="AB8" t="s">
        <v>46</v>
      </c>
    </row>
    <row r="9" spans="1:28" x14ac:dyDescent="0.25">
      <c r="A9">
        <v>8415500</v>
      </c>
      <c r="B9">
        <v>259232000</v>
      </c>
      <c r="C9" t="s">
        <v>42</v>
      </c>
      <c r="F9" t="s">
        <v>30</v>
      </c>
      <c r="G9" t="s">
        <v>31</v>
      </c>
      <c r="H9" t="s">
        <v>32</v>
      </c>
      <c r="I9" t="s">
        <v>33</v>
      </c>
      <c r="J9">
        <v>0</v>
      </c>
      <c r="K9">
        <v>1.66413732E-2</v>
      </c>
      <c r="L9">
        <v>7.1288043363000009</v>
      </c>
      <c r="M9">
        <v>4.0479011999999997E-3</v>
      </c>
      <c r="N9">
        <v>2.6986012000000002E-3</v>
      </c>
      <c r="O9">
        <v>9.8948702400000005E-2</v>
      </c>
      <c r="P9">
        <v>1.7990660000000001E-4</v>
      </c>
      <c r="Q9">
        <v>5.3972022000000003E-3</v>
      </c>
      <c r="R9">
        <v>6.7465020000000001E-4</v>
      </c>
      <c r="S9">
        <v>4.0479030000000003E-4</v>
      </c>
      <c r="T9">
        <v>1.3672910999999999E-3</v>
      </c>
      <c r="U9">
        <v>1.5514000000000001E-6</v>
      </c>
      <c r="V9">
        <v>14.193148013</v>
      </c>
      <c r="W9">
        <v>46.634629027000003</v>
      </c>
      <c r="X9">
        <v>0.42579444320000009</v>
      </c>
      <c r="Y9">
        <v>333960.48580999998</v>
      </c>
      <c r="Z9">
        <v>198605</v>
      </c>
      <c r="AA9">
        <v>160</v>
      </c>
      <c r="AB9" t="s">
        <v>43</v>
      </c>
    </row>
    <row r="10" spans="1:28" x14ac:dyDescent="0.25">
      <c r="A10">
        <v>8415500</v>
      </c>
      <c r="B10">
        <v>259232000</v>
      </c>
      <c r="C10" t="s">
        <v>42</v>
      </c>
      <c r="F10" t="s">
        <v>30</v>
      </c>
      <c r="G10" t="s">
        <v>31</v>
      </c>
      <c r="H10" t="s">
        <v>32</v>
      </c>
      <c r="I10" t="s">
        <v>33</v>
      </c>
      <c r="J10">
        <v>0</v>
      </c>
      <c r="K10">
        <v>3.7659485600000001E-2</v>
      </c>
      <c r="L10">
        <v>16.132509185699998</v>
      </c>
      <c r="M10">
        <v>9.1604166000000004E-3</v>
      </c>
      <c r="N10">
        <v>6.1069437000000008E-3</v>
      </c>
      <c r="O10">
        <v>0.22392126609999999</v>
      </c>
      <c r="P10">
        <v>4.0712829999999998E-4</v>
      </c>
      <c r="Q10">
        <v>1.22138879E-2</v>
      </c>
      <c r="R10">
        <v>1.5267354999999999E-3</v>
      </c>
      <c r="S10">
        <v>9.1604159999999937E-4</v>
      </c>
      <c r="T10">
        <v>3.0941840000000011E-3</v>
      </c>
      <c r="U10">
        <v>6.1982000000000002E-6</v>
      </c>
      <c r="V10">
        <v>56.698703581900013</v>
      </c>
      <c r="W10">
        <v>186.29574025490001</v>
      </c>
      <c r="X10">
        <v>1.7009611113999989</v>
      </c>
      <c r="Y10">
        <v>762364.75206999993</v>
      </c>
      <c r="Z10">
        <v>198605</v>
      </c>
      <c r="AA10">
        <v>160</v>
      </c>
      <c r="AB10" t="s">
        <v>43</v>
      </c>
    </row>
    <row r="11" spans="1:28" x14ac:dyDescent="0.25">
      <c r="A11">
        <v>8909331</v>
      </c>
      <c r="B11">
        <v>273457920</v>
      </c>
      <c r="C11" t="s">
        <v>52</v>
      </c>
      <c r="D11" t="s">
        <v>45</v>
      </c>
      <c r="F11" t="s">
        <v>30</v>
      </c>
      <c r="G11" t="s">
        <v>31</v>
      </c>
      <c r="H11" t="s">
        <v>32</v>
      </c>
      <c r="I11" t="s">
        <v>37</v>
      </c>
      <c r="J11">
        <v>0</v>
      </c>
      <c r="K11">
        <v>0.13185330689999991</v>
      </c>
      <c r="L11">
        <v>56.483105189999982</v>
      </c>
      <c r="M11">
        <v>3.2072426100000002E-2</v>
      </c>
      <c r="N11">
        <v>2.138161760000001E-2</v>
      </c>
      <c r="O11">
        <v>0.79481707820000014</v>
      </c>
      <c r="P11">
        <v>1.4254412E-3</v>
      </c>
      <c r="Q11">
        <v>4.2763234800000008E-2</v>
      </c>
      <c r="R11">
        <v>5.3454043000000029E-3</v>
      </c>
      <c r="S11">
        <v>3.2072428000000002E-3</v>
      </c>
      <c r="T11">
        <v>1.0833352699999989E-2</v>
      </c>
      <c r="U11">
        <v>2.8146100000000012E-5</v>
      </c>
      <c r="V11">
        <v>91.981915560000033</v>
      </c>
      <c r="W11">
        <v>680.66617610000003</v>
      </c>
      <c r="X11">
        <v>7.7264809239999996</v>
      </c>
      <c r="Y11">
        <v>1484251.30113</v>
      </c>
      <c r="Z11">
        <v>199012</v>
      </c>
      <c r="AA11">
        <v>29</v>
      </c>
      <c r="AB11" t="s">
        <v>53</v>
      </c>
    </row>
    <row r="12" spans="1:28" x14ac:dyDescent="0.25">
      <c r="A12">
        <v>8909331</v>
      </c>
      <c r="B12">
        <v>273457920</v>
      </c>
      <c r="C12" t="s">
        <v>52</v>
      </c>
      <c r="D12" t="s">
        <v>45</v>
      </c>
      <c r="F12" t="s">
        <v>30</v>
      </c>
      <c r="G12" t="s">
        <v>31</v>
      </c>
      <c r="H12" t="s">
        <v>32</v>
      </c>
      <c r="I12" t="s">
        <v>37</v>
      </c>
      <c r="J12">
        <v>0</v>
      </c>
      <c r="K12">
        <v>0.42300777510000032</v>
      </c>
      <c r="L12">
        <v>181.20738525680011</v>
      </c>
      <c r="M12">
        <v>0.10289378339999999</v>
      </c>
      <c r="N12">
        <v>6.8595855800000008E-2</v>
      </c>
      <c r="O12">
        <v>2.5421317743</v>
      </c>
      <c r="P12">
        <v>4.5730566000000009E-3</v>
      </c>
      <c r="Q12">
        <v>0.1371917123000001</v>
      </c>
      <c r="R12">
        <v>1.71489643E-2</v>
      </c>
      <c r="S12">
        <v>1.028937799999999E-2</v>
      </c>
      <c r="T12">
        <v>3.4755233599999998E-2</v>
      </c>
      <c r="U12">
        <v>1.2159490000000011E-4</v>
      </c>
      <c r="V12">
        <v>397.36979136639991</v>
      </c>
      <c r="W12">
        <v>2940.5364591769981</v>
      </c>
      <c r="X12">
        <v>33.379062449000003</v>
      </c>
      <c r="Y12">
        <v>4791701.0853000004</v>
      </c>
      <c r="Z12">
        <v>199012</v>
      </c>
      <c r="AA12">
        <v>29</v>
      </c>
      <c r="AB12" t="s">
        <v>53</v>
      </c>
    </row>
    <row r="13" spans="1:28" x14ac:dyDescent="0.25">
      <c r="A13">
        <v>8909331</v>
      </c>
      <c r="B13">
        <v>273457920</v>
      </c>
      <c r="C13" t="s">
        <v>52</v>
      </c>
      <c r="D13" t="s">
        <v>45</v>
      </c>
      <c r="F13" t="s">
        <v>30</v>
      </c>
      <c r="G13" t="s">
        <v>31</v>
      </c>
      <c r="H13" t="s">
        <v>32</v>
      </c>
      <c r="I13" t="s">
        <v>37</v>
      </c>
      <c r="J13">
        <v>0</v>
      </c>
      <c r="K13">
        <v>0.38504299530000002</v>
      </c>
      <c r="L13">
        <v>164.9440948105001</v>
      </c>
      <c r="M13">
        <v>9.3659106500000019E-2</v>
      </c>
      <c r="N13">
        <v>6.2439404500000011E-2</v>
      </c>
      <c r="O13">
        <v>2.3153105473000002</v>
      </c>
      <c r="P13">
        <v>4.1626260999999996E-3</v>
      </c>
      <c r="Q13">
        <v>0.1248788091</v>
      </c>
      <c r="R13">
        <v>1.56098516E-2</v>
      </c>
      <c r="S13">
        <v>9.3659111000000024E-3</v>
      </c>
      <c r="T13">
        <v>3.1635964399999987E-2</v>
      </c>
      <c r="U13">
        <v>1.0531250000000001E-4</v>
      </c>
      <c r="V13">
        <v>344.15943167270029</v>
      </c>
      <c r="W13">
        <v>2546.7798106109999</v>
      </c>
      <c r="X13">
        <v>28.90939226139999</v>
      </c>
      <c r="Y13">
        <v>3758043.2332299999</v>
      </c>
      <c r="Z13">
        <v>199012</v>
      </c>
      <c r="AA13">
        <v>29</v>
      </c>
      <c r="AB13" t="s">
        <v>53</v>
      </c>
    </row>
    <row r="14" spans="1:28" x14ac:dyDescent="0.25">
      <c r="A14">
        <v>8909331</v>
      </c>
      <c r="B14">
        <v>273457920</v>
      </c>
      <c r="C14" t="s">
        <v>52</v>
      </c>
      <c r="D14" t="s">
        <v>45</v>
      </c>
      <c r="F14" t="s">
        <v>30</v>
      </c>
      <c r="G14" t="s">
        <v>31</v>
      </c>
      <c r="H14" t="s">
        <v>32</v>
      </c>
      <c r="I14" t="s">
        <v>37</v>
      </c>
      <c r="J14">
        <v>0</v>
      </c>
      <c r="K14">
        <v>0.29531578469999992</v>
      </c>
      <c r="L14">
        <v>126.506895435</v>
      </c>
      <c r="M14">
        <v>7.1833569000000014E-2</v>
      </c>
      <c r="N14">
        <v>4.7889045099999993E-2</v>
      </c>
      <c r="O14">
        <v>1.7862143056999991</v>
      </c>
      <c r="P14">
        <v>3.1926036999999998E-3</v>
      </c>
      <c r="Q14">
        <v>9.5778090600000004E-2</v>
      </c>
      <c r="R14">
        <v>1.1972261600000001E-2</v>
      </c>
      <c r="S14">
        <v>7.1833567000000008E-3</v>
      </c>
      <c r="T14">
        <v>2.4263783500000011E-2</v>
      </c>
      <c r="U14">
        <v>3.8737099999999999E-5</v>
      </c>
      <c r="V14">
        <v>126.589987032</v>
      </c>
      <c r="W14">
        <v>936.76591281000003</v>
      </c>
      <c r="X14">
        <v>10.633558927699999</v>
      </c>
      <c r="Y14">
        <v>2946432.4244400002</v>
      </c>
      <c r="Z14">
        <v>199012</v>
      </c>
      <c r="AA14">
        <v>29</v>
      </c>
      <c r="AB14" t="s">
        <v>53</v>
      </c>
    </row>
    <row r="15" spans="1:28" x14ac:dyDescent="0.25">
      <c r="A15">
        <v>6506458</v>
      </c>
      <c r="B15">
        <v>331008000</v>
      </c>
      <c r="C15" t="s">
        <v>28</v>
      </c>
      <c r="D15" t="s">
        <v>29</v>
      </c>
      <c r="F15" t="s">
        <v>30</v>
      </c>
      <c r="G15" t="s">
        <v>31</v>
      </c>
      <c r="H15" t="s">
        <v>32</v>
      </c>
      <c r="I15" t="s">
        <v>33</v>
      </c>
      <c r="J15">
        <v>0</v>
      </c>
      <c r="K15">
        <v>3.054085250000001E-2</v>
      </c>
      <c r="L15">
        <v>13.083040927800001</v>
      </c>
      <c r="M15">
        <v>7.4288564000000046E-3</v>
      </c>
      <c r="N15">
        <v>4.9525703000000022E-3</v>
      </c>
      <c r="O15">
        <v>0.18159425849999999</v>
      </c>
      <c r="P15">
        <v>3.3017130000000008E-4</v>
      </c>
      <c r="Q15">
        <v>9.9051410000000045E-3</v>
      </c>
      <c r="R15">
        <v>1.2381430999999991E-3</v>
      </c>
      <c r="S15">
        <v>7.4288490000000028E-4</v>
      </c>
      <c r="T15">
        <v>2.509303200000001E-3</v>
      </c>
      <c r="U15">
        <v>4.3480800000000033E-5</v>
      </c>
      <c r="V15">
        <v>397.85926091800002</v>
      </c>
      <c r="W15">
        <v>1307.2518551960011</v>
      </c>
      <c r="X15">
        <v>11.935777715500009</v>
      </c>
      <c r="Y15">
        <v>1060040.06002</v>
      </c>
      <c r="Z15">
        <v>196406</v>
      </c>
      <c r="AA15">
        <v>80</v>
      </c>
      <c r="AB15" t="s">
        <v>34</v>
      </c>
    </row>
    <row r="16" spans="1:28" x14ac:dyDescent="0.25">
      <c r="A16">
        <v>6506458</v>
      </c>
      <c r="B16">
        <v>331008000</v>
      </c>
      <c r="C16" t="s">
        <v>28</v>
      </c>
      <c r="D16" t="s">
        <v>29</v>
      </c>
      <c r="F16" t="s">
        <v>30</v>
      </c>
      <c r="G16" t="s">
        <v>31</v>
      </c>
      <c r="H16" t="s">
        <v>32</v>
      </c>
      <c r="I16" t="s">
        <v>33</v>
      </c>
      <c r="J16">
        <v>0</v>
      </c>
      <c r="K16">
        <v>2.77330205E-2</v>
      </c>
      <c r="L16">
        <v>11.88022643179999</v>
      </c>
      <c r="M16">
        <v>6.7458693000000004E-3</v>
      </c>
      <c r="N16">
        <v>4.4972465999999992E-3</v>
      </c>
      <c r="O16">
        <v>0.16489904280000009</v>
      </c>
      <c r="P16">
        <v>2.9981670000000019E-4</v>
      </c>
      <c r="Q16">
        <v>8.9944929000000031E-3</v>
      </c>
      <c r="R16">
        <v>1.1243112999999999E-3</v>
      </c>
      <c r="S16">
        <v>6.7458699999999993E-4</v>
      </c>
      <c r="T16">
        <v>2.2786057000000011E-3</v>
      </c>
      <c r="U16">
        <v>4.0810799999999999E-5</v>
      </c>
      <c r="V16">
        <v>373.43298884659959</v>
      </c>
      <c r="W16">
        <v>1226.994101887999</v>
      </c>
      <c r="X16">
        <v>11.200311090099991</v>
      </c>
      <c r="Y16">
        <v>573364.16489799996</v>
      </c>
      <c r="Z16">
        <v>196406</v>
      </c>
      <c r="AA16">
        <v>80</v>
      </c>
      <c r="AB16" t="s">
        <v>34</v>
      </c>
    </row>
    <row r="17" spans="1:28" x14ac:dyDescent="0.25">
      <c r="A17">
        <v>6506458</v>
      </c>
      <c r="B17">
        <v>331008000</v>
      </c>
      <c r="C17" t="s">
        <v>28</v>
      </c>
      <c r="D17" t="s">
        <v>29</v>
      </c>
      <c r="F17" t="s">
        <v>30</v>
      </c>
      <c r="G17" t="s">
        <v>31</v>
      </c>
      <c r="H17" t="s">
        <v>32</v>
      </c>
      <c r="I17" t="s">
        <v>33</v>
      </c>
      <c r="J17">
        <v>0</v>
      </c>
      <c r="K17">
        <v>3.2359287E-2</v>
      </c>
      <c r="L17">
        <v>13.86201892349999</v>
      </c>
      <c r="M17">
        <v>7.871178199999997E-3</v>
      </c>
      <c r="N17">
        <v>5.2474516999999974E-3</v>
      </c>
      <c r="O17">
        <v>0.19240657269999989</v>
      </c>
      <c r="P17">
        <v>3.4983030000000002E-4</v>
      </c>
      <c r="Q17">
        <v>1.0494903899999989E-2</v>
      </c>
      <c r="R17">
        <v>1.3118629999999991E-3</v>
      </c>
      <c r="S17">
        <v>7.8711760000000014E-4</v>
      </c>
      <c r="T17">
        <v>2.658709399999998E-3</v>
      </c>
      <c r="U17">
        <v>4.731170000000001E-5</v>
      </c>
      <c r="V17">
        <v>432.91564860599971</v>
      </c>
      <c r="W17">
        <v>1422.4371274</v>
      </c>
      <c r="X17">
        <v>12.987469418100011</v>
      </c>
      <c r="Y17">
        <v>867985.35364599992</v>
      </c>
      <c r="Z17">
        <v>196406</v>
      </c>
      <c r="AA17">
        <v>80</v>
      </c>
      <c r="AB17" t="s">
        <v>34</v>
      </c>
    </row>
    <row r="18" spans="1:28" x14ac:dyDescent="0.25">
      <c r="A18">
        <v>6506458</v>
      </c>
      <c r="B18">
        <v>331008000</v>
      </c>
      <c r="C18" t="s">
        <v>28</v>
      </c>
      <c r="D18" t="s">
        <v>29</v>
      </c>
      <c r="F18" t="s">
        <v>30</v>
      </c>
      <c r="G18" t="s">
        <v>31</v>
      </c>
      <c r="H18" t="s">
        <v>32</v>
      </c>
      <c r="I18" t="s">
        <v>33</v>
      </c>
      <c r="J18">
        <v>0</v>
      </c>
      <c r="K18">
        <v>3.0645767599999981E-2</v>
      </c>
      <c r="L18">
        <v>13.127984171499991</v>
      </c>
      <c r="M18">
        <v>7.4543754000000019E-3</v>
      </c>
      <c r="N18">
        <v>4.9695842E-3</v>
      </c>
      <c r="O18">
        <v>0.18221807789999989</v>
      </c>
      <c r="P18">
        <v>3.3130609999999972E-4</v>
      </c>
      <c r="Q18">
        <v>9.9391676999999994E-3</v>
      </c>
      <c r="R18">
        <v>1.242396E-3</v>
      </c>
      <c r="S18">
        <v>7.4543769999999986E-4</v>
      </c>
      <c r="T18">
        <v>2.5179233000000001E-3</v>
      </c>
      <c r="U18">
        <v>4.585949999999999E-5</v>
      </c>
      <c r="V18">
        <v>419.62375246080029</v>
      </c>
      <c r="W18">
        <v>1378.763753418001</v>
      </c>
      <c r="X18">
        <v>12.56950901830001</v>
      </c>
      <c r="Y18">
        <v>651471.79647399997</v>
      </c>
      <c r="Z18">
        <v>196406</v>
      </c>
      <c r="AA18">
        <v>80</v>
      </c>
      <c r="AB18" t="s">
        <v>34</v>
      </c>
    </row>
    <row r="19" spans="1:28" x14ac:dyDescent="0.25">
      <c r="A19">
        <v>6506458</v>
      </c>
      <c r="B19">
        <v>331008000</v>
      </c>
      <c r="C19" t="s">
        <v>28</v>
      </c>
      <c r="D19" t="s">
        <v>29</v>
      </c>
      <c r="F19" t="s">
        <v>30</v>
      </c>
      <c r="G19" t="s">
        <v>31</v>
      </c>
      <c r="H19" t="s">
        <v>32</v>
      </c>
      <c r="I19" t="s">
        <v>33</v>
      </c>
      <c r="J19">
        <v>0</v>
      </c>
      <c r="K19">
        <v>3.2629518099999991E-2</v>
      </c>
      <c r="L19">
        <v>13.977780066399999</v>
      </c>
      <c r="M19">
        <v>7.9369099999999967E-3</v>
      </c>
      <c r="N19">
        <v>5.2912733999999993E-3</v>
      </c>
      <c r="O19">
        <v>0.19401335159999999</v>
      </c>
      <c r="P19">
        <v>3.5275150000000011E-4</v>
      </c>
      <c r="Q19">
        <v>1.0582546300000001E-2</v>
      </c>
      <c r="R19">
        <v>1.322818700000001E-3</v>
      </c>
      <c r="S19">
        <v>7.9369060000000009E-4</v>
      </c>
      <c r="T19">
        <v>2.680911900000001E-3</v>
      </c>
      <c r="U19">
        <v>4.6601899999999978E-5</v>
      </c>
      <c r="V19">
        <v>426.42363677399999</v>
      </c>
      <c r="W19">
        <v>1401.1062266699989</v>
      </c>
      <c r="X19">
        <v>12.78360484129999</v>
      </c>
      <c r="Y19">
        <v>1424839.6171200001</v>
      </c>
      <c r="Z19">
        <v>196406</v>
      </c>
      <c r="AA19">
        <v>80</v>
      </c>
      <c r="AB19" t="s">
        <v>34</v>
      </c>
    </row>
    <row r="20" spans="1:28" x14ac:dyDescent="0.25">
      <c r="A20">
        <v>6506458</v>
      </c>
      <c r="B20">
        <v>331008000</v>
      </c>
      <c r="C20" t="s">
        <v>28</v>
      </c>
      <c r="D20" t="s">
        <v>29</v>
      </c>
      <c r="F20" t="s">
        <v>30</v>
      </c>
      <c r="G20" t="s">
        <v>31</v>
      </c>
      <c r="H20" t="s">
        <v>32</v>
      </c>
      <c r="I20" t="s">
        <v>33</v>
      </c>
      <c r="J20">
        <v>0</v>
      </c>
      <c r="K20">
        <v>3.1779097300000003E-2</v>
      </c>
      <c r="L20">
        <v>13.613478264999999</v>
      </c>
      <c r="M20">
        <v>7.7300508999999986E-3</v>
      </c>
      <c r="N20">
        <v>5.153367199999999E-3</v>
      </c>
      <c r="O20">
        <v>0.18895679360000009</v>
      </c>
      <c r="P20">
        <v>3.4355799999999988E-4</v>
      </c>
      <c r="Q20">
        <v>1.03067338E-2</v>
      </c>
      <c r="R20">
        <v>1.2883419E-3</v>
      </c>
      <c r="S20">
        <v>7.7300509999999971E-4</v>
      </c>
      <c r="T20">
        <v>2.6110400000000011E-3</v>
      </c>
      <c r="U20">
        <v>4.4133799999999987E-5</v>
      </c>
      <c r="V20">
        <v>403.83470122850019</v>
      </c>
      <c r="W20">
        <v>1326.8854442850011</v>
      </c>
      <c r="X20">
        <v>12.099265891399989</v>
      </c>
      <c r="Y20">
        <v>1770826.2240200001</v>
      </c>
      <c r="Z20">
        <v>196406</v>
      </c>
      <c r="AA20">
        <v>80</v>
      </c>
      <c r="AB20" t="s">
        <v>34</v>
      </c>
    </row>
    <row r="21" spans="1:28" x14ac:dyDescent="0.25">
      <c r="A21">
        <v>6506458</v>
      </c>
      <c r="B21">
        <v>331008000</v>
      </c>
      <c r="C21" t="s">
        <v>28</v>
      </c>
      <c r="D21" t="s">
        <v>29</v>
      </c>
      <c r="F21" t="s">
        <v>30</v>
      </c>
      <c r="G21" t="s">
        <v>31</v>
      </c>
      <c r="H21" t="s">
        <v>32</v>
      </c>
      <c r="I21" t="s">
        <v>33</v>
      </c>
      <c r="J21">
        <v>0</v>
      </c>
      <c r="K21">
        <v>3.3134868600000013E-2</v>
      </c>
      <c r="L21">
        <v>14.19426126100001</v>
      </c>
      <c r="M21">
        <v>8.0598323999999943E-3</v>
      </c>
      <c r="N21">
        <v>5.3732221999999996E-3</v>
      </c>
      <c r="O21">
        <v>0.19701813809999999</v>
      </c>
      <c r="P21">
        <v>3.5821460000000002E-4</v>
      </c>
      <c r="Q21">
        <v>1.0746443600000001E-2</v>
      </c>
      <c r="R21">
        <v>1.343305700000001E-3</v>
      </c>
      <c r="S21">
        <v>8.0598339999999951E-4</v>
      </c>
      <c r="T21">
        <v>2.7224325000000001E-3</v>
      </c>
      <c r="U21">
        <v>4.6391199999999977E-5</v>
      </c>
      <c r="V21">
        <v>424.4926384237001</v>
      </c>
      <c r="W21">
        <v>1394.7615297360001</v>
      </c>
      <c r="X21">
        <v>12.7153374532</v>
      </c>
      <c r="Y21">
        <v>1882519.82182</v>
      </c>
      <c r="Z21">
        <v>196406</v>
      </c>
      <c r="AA21">
        <v>80</v>
      </c>
      <c r="AB21" t="s">
        <v>34</v>
      </c>
    </row>
    <row r="22" spans="1:28" x14ac:dyDescent="0.25">
      <c r="A22">
        <v>6506458</v>
      </c>
      <c r="B22">
        <v>331008000</v>
      </c>
      <c r="C22" t="s">
        <v>28</v>
      </c>
      <c r="D22" t="s">
        <v>29</v>
      </c>
      <c r="F22" t="s">
        <v>30</v>
      </c>
      <c r="G22" t="s">
        <v>31</v>
      </c>
      <c r="H22" t="s">
        <v>32</v>
      </c>
      <c r="I22" t="s">
        <v>33</v>
      </c>
      <c r="J22">
        <v>0</v>
      </c>
      <c r="K22">
        <v>3.4577972099999979E-2</v>
      </c>
      <c r="L22">
        <v>14.812455686299989</v>
      </c>
      <c r="M22">
        <v>8.4108574999999988E-3</v>
      </c>
      <c r="N22">
        <v>5.6072386000000042E-3</v>
      </c>
      <c r="O22">
        <v>0.20559875620000001</v>
      </c>
      <c r="P22">
        <v>3.7381550000000001E-4</v>
      </c>
      <c r="Q22">
        <v>1.1214477400000009E-2</v>
      </c>
      <c r="R22">
        <v>1.4018098E-3</v>
      </c>
      <c r="S22">
        <v>8.4108659999999988E-4</v>
      </c>
      <c r="T22">
        <v>2.8410012999999998E-3</v>
      </c>
      <c r="U22">
        <v>4.8441500000000021E-5</v>
      </c>
      <c r="V22">
        <v>443.25652814149993</v>
      </c>
      <c r="W22">
        <v>1456.4143107050011</v>
      </c>
      <c r="X22">
        <v>13.2976957646</v>
      </c>
      <c r="Y22">
        <v>1685522.72165</v>
      </c>
      <c r="Z22">
        <v>196406</v>
      </c>
      <c r="AA22">
        <v>80</v>
      </c>
      <c r="AB22" t="s">
        <v>34</v>
      </c>
    </row>
    <row r="23" spans="1:28" x14ac:dyDescent="0.25">
      <c r="A23">
        <v>6506458</v>
      </c>
      <c r="B23">
        <v>331008000</v>
      </c>
      <c r="C23" t="s">
        <v>28</v>
      </c>
      <c r="D23" t="s">
        <v>29</v>
      </c>
      <c r="F23" t="s">
        <v>30</v>
      </c>
      <c r="G23" t="s">
        <v>31</v>
      </c>
      <c r="H23" t="s">
        <v>32</v>
      </c>
      <c r="I23" t="s">
        <v>33</v>
      </c>
      <c r="J23">
        <v>0</v>
      </c>
      <c r="K23">
        <v>3.3778793199999997E-2</v>
      </c>
      <c r="L23">
        <v>14.47010468679999</v>
      </c>
      <c r="M23">
        <v>8.216462800000001E-3</v>
      </c>
      <c r="N23">
        <v>5.4776422999999984E-3</v>
      </c>
      <c r="O23">
        <v>0.20084687749999991</v>
      </c>
      <c r="P23">
        <v>3.6517599999999988E-4</v>
      </c>
      <c r="Q23">
        <v>1.095528359999999E-2</v>
      </c>
      <c r="R23">
        <v>1.3694105999999991E-3</v>
      </c>
      <c r="S23">
        <v>8.2164649999999994E-4</v>
      </c>
      <c r="T23">
        <v>2.7753388000000012E-3</v>
      </c>
      <c r="U23">
        <v>4.5951700000000023E-5</v>
      </c>
      <c r="V23">
        <v>420.47590276299991</v>
      </c>
      <c r="W23">
        <v>1381.563673339999</v>
      </c>
      <c r="X23">
        <v>12.614277087</v>
      </c>
      <c r="Y23">
        <v>2093841.8356000001</v>
      </c>
      <c r="Z23">
        <v>196406</v>
      </c>
      <c r="AA23">
        <v>80</v>
      </c>
      <c r="AB23" t="s">
        <v>34</v>
      </c>
    </row>
    <row r="24" spans="1:28" x14ac:dyDescent="0.25">
      <c r="A24">
        <v>6506458</v>
      </c>
      <c r="B24">
        <v>331008000</v>
      </c>
      <c r="C24" t="s">
        <v>28</v>
      </c>
      <c r="D24" t="s">
        <v>29</v>
      </c>
      <c r="F24" t="s">
        <v>30</v>
      </c>
      <c r="G24" t="s">
        <v>31</v>
      </c>
      <c r="H24" t="s">
        <v>32</v>
      </c>
      <c r="I24" t="s">
        <v>33</v>
      </c>
      <c r="J24">
        <v>0</v>
      </c>
      <c r="K24">
        <v>3.088329460000001E-2</v>
      </c>
      <c r="L24">
        <v>13.229735640099999</v>
      </c>
      <c r="M24">
        <v>7.5121531999999998E-3</v>
      </c>
      <c r="N24">
        <v>5.008101400000001E-3</v>
      </c>
      <c r="O24">
        <v>0.18363039919999999</v>
      </c>
      <c r="P24">
        <v>3.338736999999998E-4</v>
      </c>
      <c r="Q24">
        <v>1.00162038E-2</v>
      </c>
      <c r="R24">
        <v>1.2520260000000001E-3</v>
      </c>
      <c r="S24">
        <v>7.5121530000000027E-4</v>
      </c>
      <c r="T24">
        <v>2.5374388999999989E-3</v>
      </c>
      <c r="U24">
        <v>4.5444800000000023E-5</v>
      </c>
      <c r="V24">
        <v>415.83597260850007</v>
      </c>
      <c r="W24">
        <v>1366.318195225</v>
      </c>
      <c r="X24">
        <v>12.448613901099989</v>
      </c>
      <c r="Y24">
        <v>584031.76662100002</v>
      </c>
      <c r="Z24">
        <v>196406</v>
      </c>
      <c r="AA24">
        <v>80</v>
      </c>
      <c r="AB24" t="s">
        <v>34</v>
      </c>
    </row>
    <row r="25" spans="1:28" x14ac:dyDescent="0.25">
      <c r="A25">
        <v>6506458</v>
      </c>
      <c r="B25">
        <v>331008000</v>
      </c>
      <c r="C25" t="s">
        <v>28</v>
      </c>
      <c r="D25" t="s">
        <v>29</v>
      </c>
      <c r="F25" t="s">
        <v>30</v>
      </c>
      <c r="G25" t="s">
        <v>31</v>
      </c>
      <c r="H25" t="s">
        <v>32</v>
      </c>
      <c r="I25" t="s">
        <v>33</v>
      </c>
      <c r="J25">
        <v>0</v>
      </c>
      <c r="K25">
        <v>2.9238183000000001E-2</v>
      </c>
      <c r="L25">
        <v>12.525005607800001</v>
      </c>
      <c r="M25">
        <v>7.1119899999999986E-3</v>
      </c>
      <c r="N25">
        <v>4.7413275000000032E-3</v>
      </c>
      <c r="O25">
        <v>0.17384865810000011</v>
      </c>
      <c r="P25">
        <v>3.1608850000000002E-4</v>
      </c>
      <c r="Q25">
        <v>9.482654200000008E-3</v>
      </c>
      <c r="R25">
        <v>1.1853318000000009E-3</v>
      </c>
      <c r="S25">
        <v>7.1119889999999956E-4</v>
      </c>
      <c r="T25">
        <v>2.4022726000000002E-3</v>
      </c>
      <c r="U25">
        <v>4.3114599999999982E-5</v>
      </c>
      <c r="V25">
        <v>394.51983805430018</v>
      </c>
      <c r="W25">
        <v>1296.2794697290001</v>
      </c>
      <c r="X25">
        <v>11.783192365199991</v>
      </c>
      <c r="Y25">
        <v>475569.95771899988</v>
      </c>
      <c r="Z25">
        <v>196406</v>
      </c>
      <c r="AA25">
        <v>80</v>
      </c>
      <c r="AB25" t="s">
        <v>34</v>
      </c>
    </row>
    <row r="26" spans="1:28" x14ac:dyDescent="0.25">
      <c r="A26">
        <v>6506458</v>
      </c>
      <c r="B26">
        <v>331008000</v>
      </c>
      <c r="C26" t="s">
        <v>28</v>
      </c>
      <c r="D26" t="s">
        <v>29</v>
      </c>
      <c r="F26" t="s">
        <v>30</v>
      </c>
      <c r="G26" t="s">
        <v>31</v>
      </c>
      <c r="H26" t="s">
        <v>32</v>
      </c>
      <c r="I26" t="s">
        <v>33</v>
      </c>
      <c r="J26">
        <v>0</v>
      </c>
      <c r="K26">
        <v>2.8234799599999999E-2</v>
      </c>
      <c r="L26">
        <v>12.095177337499999</v>
      </c>
      <c r="M26">
        <v>6.8679238000000009E-3</v>
      </c>
      <c r="N26">
        <v>4.5786159000000002E-3</v>
      </c>
      <c r="O26">
        <v>0.16788258769999989</v>
      </c>
      <c r="P26">
        <v>3.052405000000002E-4</v>
      </c>
      <c r="Q26">
        <v>9.1572323000000001E-3</v>
      </c>
      <c r="R26">
        <v>1.144654000000001E-3</v>
      </c>
      <c r="S26">
        <v>6.8679290000000007E-4</v>
      </c>
      <c r="T26">
        <v>2.3198325000000001E-3</v>
      </c>
      <c r="U26">
        <v>4.2643800000000027E-5</v>
      </c>
      <c r="V26">
        <v>390.2026842507002</v>
      </c>
      <c r="W26">
        <v>1282.094538874999</v>
      </c>
      <c r="X26">
        <v>11.686022260899991</v>
      </c>
      <c r="Y26">
        <v>539.80970825099996</v>
      </c>
      <c r="Z26">
        <v>196406</v>
      </c>
      <c r="AA26">
        <v>80</v>
      </c>
      <c r="AB26" t="s">
        <v>34</v>
      </c>
    </row>
    <row r="27" spans="1:28" x14ac:dyDescent="0.25">
      <c r="A27">
        <v>8913916</v>
      </c>
      <c r="B27">
        <v>309051000</v>
      </c>
      <c r="C27" t="s">
        <v>47</v>
      </c>
      <c r="D27" t="s">
        <v>48</v>
      </c>
      <c r="E27" t="s">
        <v>36</v>
      </c>
      <c r="F27" t="s">
        <v>30</v>
      </c>
      <c r="G27" t="s">
        <v>31</v>
      </c>
      <c r="H27" t="s">
        <v>32</v>
      </c>
      <c r="I27" t="s">
        <v>37</v>
      </c>
      <c r="J27">
        <v>0</v>
      </c>
      <c r="K27">
        <v>0.17465767860000009</v>
      </c>
      <c r="L27">
        <v>74.819573112899945</v>
      </c>
      <c r="M27">
        <v>4.248429730000014E-2</v>
      </c>
      <c r="N27">
        <v>2.832286580000001E-2</v>
      </c>
      <c r="O27">
        <v>1.0519523081999991</v>
      </c>
      <c r="P27">
        <v>1.8881901000000021E-3</v>
      </c>
      <c r="Q27">
        <v>5.6645730300000113E-2</v>
      </c>
      <c r="R27">
        <v>7.0807199000000043E-3</v>
      </c>
      <c r="S27">
        <v>4.248429200000005E-3</v>
      </c>
      <c r="T27">
        <v>1.435025499999998E-2</v>
      </c>
      <c r="U27">
        <v>4.2770000000000128E-5</v>
      </c>
      <c r="V27">
        <v>139.77705463650011</v>
      </c>
      <c r="W27">
        <v>1034.350204133799</v>
      </c>
      <c r="X27">
        <v>11.56383854089994</v>
      </c>
      <c r="Y27">
        <v>2669107.0207000002</v>
      </c>
      <c r="Z27">
        <v>199207</v>
      </c>
      <c r="AA27">
        <v>270</v>
      </c>
      <c r="AB27" t="s">
        <v>49</v>
      </c>
    </row>
    <row r="28" spans="1:28" x14ac:dyDescent="0.25">
      <c r="A28">
        <v>8913916</v>
      </c>
      <c r="B28">
        <v>309051000</v>
      </c>
      <c r="C28" t="s">
        <v>47</v>
      </c>
      <c r="D28" t="s">
        <v>48</v>
      </c>
      <c r="E28" t="s">
        <v>36</v>
      </c>
      <c r="F28" t="s">
        <v>30</v>
      </c>
      <c r="G28" t="s">
        <v>31</v>
      </c>
      <c r="H28" t="s">
        <v>32</v>
      </c>
      <c r="I28" t="s">
        <v>37</v>
      </c>
      <c r="J28">
        <v>0</v>
      </c>
      <c r="K28">
        <v>0.3688974639999989</v>
      </c>
      <c r="L28">
        <v>158.0276975538998</v>
      </c>
      <c r="M28">
        <v>8.9731811199999997E-2</v>
      </c>
      <c r="N28">
        <v>5.9821204700000088E-2</v>
      </c>
      <c r="O28">
        <v>2.2154823681000009</v>
      </c>
      <c r="P28">
        <v>3.9880817999999986E-3</v>
      </c>
      <c r="Q28">
        <v>0.11964242020000029</v>
      </c>
      <c r="R28">
        <v>1.495530980000003E-2</v>
      </c>
      <c r="S28">
        <v>8.9731822999999881E-3</v>
      </c>
      <c r="T28">
        <v>3.030941309999987E-2</v>
      </c>
      <c r="U28">
        <v>1.1713829999999981E-4</v>
      </c>
      <c r="V28">
        <v>382.82118044169852</v>
      </c>
      <c r="W28">
        <v>2832.876730187505</v>
      </c>
      <c r="X28">
        <v>32.122564148399903</v>
      </c>
      <c r="Y28">
        <v>4316138.1446799999</v>
      </c>
      <c r="Z28">
        <v>199207</v>
      </c>
      <c r="AA28">
        <v>270</v>
      </c>
      <c r="AB28" t="s">
        <v>49</v>
      </c>
    </row>
    <row r="29" spans="1:28" x14ac:dyDescent="0.25">
      <c r="A29">
        <v>8913916</v>
      </c>
      <c r="B29">
        <v>309051000</v>
      </c>
      <c r="C29" t="s">
        <v>47</v>
      </c>
      <c r="D29" t="s">
        <v>48</v>
      </c>
      <c r="E29" t="s">
        <v>36</v>
      </c>
      <c r="F29" t="s">
        <v>30</v>
      </c>
      <c r="G29" t="s">
        <v>31</v>
      </c>
      <c r="H29" t="s">
        <v>32</v>
      </c>
      <c r="I29" t="s">
        <v>37</v>
      </c>
      <c r="J29">
        <v>0</v>
      </c>
      <c r="K29">
        <v>0.52210175699999972</v>
      </c>
      <c r="L29">
        <v>223.65710561749989</v>
      </c>
      <c r="M29">
        <v>0.12699772460000011</v>
      </c>
      <c r="N29">
        <v>8.4665149999999981E-2</v>
      </c>
      <c r="O29">
        <v>3.1474755993999999</v>
      </c>
      <c r="P29">
        <v>5.6443436999999959E-3</v>
      </c>
      <c r="Q29">
        <v>0.16933029890000001</v>
      </c>
      <c r="R29">
        <v>2.1166287499999999E-2</v>
      </c>
      <c r="S29">
        <v>1.269977229999998E-2</v>
      </c>
      <c r="T29">
        <v>4.289700829999997E-2</v>
      </c>
      <c r="U29">
        <v>1.156872999999999E-4</v>
      </c>
      <c r="V29">
        <v>378.06539513099978</v>
      </c>
      <c r="W29">
        <v>2797.68392193</v>
      </c>
      <c r="X29">
        <v>31.757493010099989</v>
      </c>
      <c r="Y29">
        <v>7418240.22028</v>
      </c>
      <c r="Z29">
        <v>199207</v>
      </c>
      <c r="AA29">
        <v>270</v>
      </c>
      <c r="AB29" t="s">
        <v>49</v>
      </c>
    </row>
    <row r="30" spans="1:28" x14ac:dyDescent="0.25">
      <c r="A30">
        <v>8913916</v>
      </c>
      <c r="B30">
        <v>309051000</v>
      </c>
      <c r="C30" t="s">
        <v>47</v>
      </c>
      <c r="D30" t="s">
        <v>48</v>
      </c>
      <c r="E30" t="s">
        <v>36</v>
      </c>
      <c r="F30" t="s">
        <v>30</v>
      </c>
      <c r="G30" t="s">
        <v>31</v>
      </c>
      <c r="H30" t="s">
        <v>32</v>
      </c>
      <c r="I30" t="s">
        <v>37</v>
      </c>
      <c r="J30">
        <v>0</v>
      </c>
      <c r="K30">
        <v>9.4434259799999976E-2</v>
      </c>
      <c r="L30">
        <v>40.453594699999989</v>
      </c>
      <c r="M30">
        <v>2.2970495099999998E-2</v>
      </c>
      <c r="N30">
        <v>1.53136638E-2</v>
      </c>
      <c r="O30">
        <v>0.56825133220000013</v>
      </c>
      <c r="P30">
        <v>1.0209111E-3</v>
      </c>
      <c r="Q30">
        <v>3.0627326900000001E-2</v>
      </c>
      <c r="R30">
        <v>3.8284160999999999E-3</v>
      </c>
      <c r="S30">
        <v>2.2970493999999999E-3</v>
      </c>
      <c r="T30">
        <v>7.7589227999999982E-3</v>
      </c>
      <c r="U30">
        <v>2.53178E-5</v>
      </c>
      <c r="V30">
        <v>82.736690409999994</v>
      </c>
      <c r="W30">
        <v>612.2515162000002</v>
      </c>
      <c r="X30">
        <v>6.949881961</v>
      </c>
      <c r="Y30">
        <v>1431548.26342</v>
      </c>
      <c r="Z30">
        <v>199207</v>
      </c>
      <c r="AA30">
        <v>270</v>
      </c>
      <c r="AB30" t="s">
        <v>49</v>
      </c>
    </row>
    <row r="31" spans="1:28" x14ac:dyDescent="0.25">
      <c r="A31">
        <v>8509181</v>
      </c>
      <c r="B31">
        <v>209778000</v>
      </c>
      <c r="C31" t="s">
        <v>50</v>
      </c>
      <c r="F31" t="s">
        <v>30</v>
      </c>
      <c r="G31" t="s">
        <v>31</v>
      </c>
      <c r="H31" t="s">
        <v>32</v>
      </c>
      <c r="I31" t="s">
        <v>37</v>
      </c>
      <c r="J31">
        <v>0</v>
      </c>
      <c r="K31">
        <v>0.8372580263999998</v>
      </c>
      <c r="L31">
        <v>358.66323357399978</v>
      </c>
      <c r="M31">
        <v>0.20365735600000029</v>
      </c>
      <c r="N31">
        <v>0.13577157189999989</v>
      </c>
      <c r="O31">
        <v>5.0549317488000014</v>
      </c>
      <c r="P31">
        <v>9.0514383999999951E-3</v>
      </c>
      <c r="Q31">
        <v>0.27154314190000001</v>
      </c>
      <c r="R31">
        <v>3.3942891200000019E-2</v>
      </c>
      <c r="S31">
        <v>2.0365732599999971E-2</v>
      </c>
      <c r="T31">
        <v>6.8790930899999922E-2</v>
      </c>
      <c r="U31">
        <v>6.886020000000011E-5</v>
      </c>
      <c r="V31">
        <v>630.11788521990036</v>
      </c>
      <c r="W31">
        <v>2070.3873259555012</v>
      </c>
      <c r="X31">
        <v>18.77154168420001</v>
      </c>
      <c r="Y31">
        <v>4151646.0893100002</v>
      </c>
      <c r="Z31">
        <v>198908</v>
      </c>
      <c r="AA31">
        <v>163</v>
      </c>
      <c r="AB31" t="s">
        <v>51</v>
      </c>
    </row>
    <row r="32" spans="1:28" x14ac:dyDescent="0.25">
      <c r="A32">
        <v>8509181</v>
      </c>
      <c r="B32">
        <v>209778000</v>
      </c>
      <c r="C32" t="s">
        <v>50</v>
      </c>
      <c r="F32" t="s">
        <v>30</v>
      </c>
      <c r="G32" t="s">
        <v>31</v>
      </c>
      <c r="H32" t="s">
        <v>32</v>
      </c>
      <c r="I32" t="s">
        <v>37</v>
      </c>
      <c r="J32">
        <v>0</v>
      </c>
      <c r="K32">
        <v>1.1251811048000011</v>
      </c>
      <c r="L32">
        <v>482.00325636400021</v>
      </c>
      <c r="M32">
        <v>0.27369270099999993</v>
      </c>
      <c r="N32">
        <v>0.18246180159999989</v>
      </c>
      <c r="O32">
        <v>6.7821113124000014</v>
      </c>
      <c r="P32">
        <v>1.216411949999999E-2</v>
      </c>
      <c r="Q32">
        <v>0.36492360019999992</v>
      </c>
      <c r="R32">
        <v>4.5615450300000027E-2</v>
      </c>
      <c r="S32">
        <v>2.7369269800000019E-2</v>
      </c>
      <c r="T32">
        <v>9.2447312800000042E-2</v>
      </c>
      <c r="U32">
        <v>1.135811E-4</v>
      </c>
      <c r="V32">
        <v>1039.3079885720001</v>
      </c>
      <c r="W32">
        <v>3414.869100304998</v>
      </c>
      <c r="X32">
        <v>31.164921803199999</v>
      </c>
      <c r="Y32">
        <v>6038136.2658000002</v>
      </c>
      <c r="Z32">
        <v>198908</v>
      </c>
      <c r="AA32">
        <v>163</v>
      </c>
      <c r="AB32" t="s">
        <v>51</v>
      </c>
    </row>
    <row r="33" spans="1:28" x14ac:dyDescent="0.25">
      <c r="A33">
        <v>8509181</v>
      </c>
      <c r="B33">
        <v>209778000</v>
      </c>
      <c r="C33" t="s">
        <v>50</v>
      </c>
      <c r="F33" t="s">
        <v>30</v>
      </c>
      <c r="G33" t="s">
        <v>31</v>
      </c>
      <c r="H33" t="s">
        <v>32</v>
      </c>
      <c r="I33" t="s">
        <v>37</v>
      </c>
      <c r="J33">
        <v>0</v>
      </c>
      <c r="K33">
        <v>1.476770566199999</v>
      </c>
      <c r="L33">
        <v>632.61658209230052</v>
      </c>
      <c r="M33">
        <v>0.35921446270000029</v>
      </c>
      <c r="N33">
        <v>0.23947630830000011</v>
      </c>
      <c r="O33">
        <v>8.9157692328999989</v>
      </c>
      <c r="P33">
        <v>1.5965086300000011E-2</v>
      </c>
      <c r="Q33">
        <v>0.47895261690000013</v>
      </c>
      <c r="R33">
        <v>5.9869076100000022E-2</v>
      </c>
      <c r="S33">
        <v>3.5921446399999973E-2</v>
      </c>
      <c r="T33">
        <v>0.12133466200000011</v>
      </c>
      <c r="U33">
        <v>1.218569E-4</v>
      </c>
      <c r="V33">
        <v>1115.0230320579999</v>
      </c>
      <c r="W33">
        <v>3663.6471335979982</v>
      </c>
      <c r="X33">
        <v>33.450690950000059</v>
      </c>
      <c r="Y33">
        <v>7517170.3922699997</v>
      </c>
      <c r="Z33">
        <v>198908</v>
      </c>
      <c r="AA33">
        <v>163</v>
      </c>
      <c r="AB33" t="s">
        <v>51</v>
      </c>
    </row>
    <row r="34" spans="1:28" x14ac:dyDescent="0.25">
      <c r="A34">
        <v>8509181</v>
      </c>
      <c r="B34">
        <v>209778000</v>
      </c>
      <c r="C34" t="s">
        <v>50</v>
      </c>
      <c r="F34" t="s">
        <v>30</v>
      </c>
      <c r="G34" t="s">
        <v>31</v>
      </c>
      <c r="H34" t="s">
        <v>32</v>
      </c>
      <c r="I34" t="s">
        <v>37</v>
      </c>
      <c r="J34">
        <v>0</v>
      </c>
      <c r="K34">
        <v>0.89653254049999975</v>
      </c>
      <c r="L34">
        <v>384.05515677879998</v>
      </c>
      <c r="M34">
        <v>0.21807548450000011</v>
      </c>
      <c r="N34">
        <v>0.14538365500000011</v>
      </c>
      <c r="O34">
        <v>5.4216409465999984</v>
      </c>
      <c r="P34">
        <v>9.6922437000000021E-3</v>
      </c>
      <c r="Q34">
        <v>0.29076731140000028</v>
      </c>
      <c r="R34">
        <v>3.6345914100000001E-2</v>
      </c>
      <c r="S34">
        <v>2.1807547199999989E-2</v>
      </c>
      <c r="T34">
        <v>7.3661050999999991E-2</v>
      </c>
      <c r="U34">
        <v>5.7059799999999992E-5</v>
      </c>
      <c r="V34">
        <v>522.12303288270016</v>
      </c>
      <c r="W34">
        <v>1715.5471014990001</v>
      </c>
      <c r="X34">
        <v>15.663690883499999</v>
      </c>
      <c r="Y34">
        <v>4458622.3995099999</v>
      </c>
      <c r="Z34">
        <v>198908</v>
      </c>
      <c r="AA34">
        <v>163</v>
      </c>
      <c r="AB34" t="s">
        <v>51</v>
      </c>
    </row>
    <row r="35" spans="1:28" x14ac:dyDescent="0.25">
      <c r="A35">
        <v>5351894</v>
      </c>
      <c r="B35">
        <v>258499000</v>
      </c>
      <c r="C35" t="s">
        <v>39</v>
      </c>
      <c r="D35" t="s">
        <v>40</v>
      </c>
      <c r="F35" t="s">
        <v>30</v>
      </c>
      <c r="G35" t="s">
        <v>31</v>
      </c>
      <c r="H35" t="s">
        <v>32</v>
      </c>
      <c r="I35" t="s">
        <v>33</v>
      </c>
      <c r="J35">
        <v>0</v>
      </c>
      <c r="K35">
        <v>1.468719139999999E-2</v>
      </c>
      <c r="L35">
        <v>6.2916747676000044</v>
      </c>
      <c r="M35">
        <v>3.5725573000000032E-3</v>
      </c>
      <c r="N35">
        <v>2.3817121999999999E-3</v>
      </c>
      <c r="O35">
        <v>8.7329247099999924E-2</v>
      </c>
      <c r="P35">
        <v>1.5878399999999989E-4</v>
      </c>
      <c r="Q35">
        <v>4.7634126999999988E-3</v>
      </c>
      <c r="R35">
        <v>5.9542650000000031E-4</v>
      </c>
      <c r="S35">
        <v>3.5725119999999969E-4</v>
      </c>
      <c r="T35">
        <v>1.206731299999999E-3</v>
      </c>
      <c r="U35">
        <v>1.3660699999999999E-5</v>
      </c>
      <c r="V35">
        <v>124.9871060864001</v>
      </c>
      <c r="W35">
        <v>410.6719224757004</v>
      </c>
      <c r="X35">
        <v>3.7496131873999978</v>
      </c>
      <c r="Y35">
        <v>1282955.9915199999</v>
      </c>
      <c r="Z35">
        <v>196200</v>
      </c>
      <c r="AA35">
        <v>250</v>
      </c>
      <c r="AB35" t="s">
        <v>41</v>
      </c>
    </row>
    <row r="36" spans="1:28" x14ac:dyDescent="0.25">
      <c r="A36">
        <v>5351894</v>
      </c>
      <c r="B36">
        <v>258499000</v>
      </c>
      <c r="C36" t="s">
        <v>39</v>
      </c>
      <c r="D36" t="s">
        <v>40</v>
      </c>
      <c r="F36" t="s">
        <v>30</v>
      </c>
      <c r="G36" t="s">
        <v>31</v>
      </c>
      <c r="H36" t="s">
        <v>32</v>
      </c>
      <c r="I36" t="s">
        <v>33</v>
      </c>
      <c r="J36">
        <v>0</v>
      </c>
      <c r="K36">
        <v>4.6668545699999869E-2</v>
      </c>
      <c r="L36">
        <v>19.991794995599971</v>
      </c>
      <c r="M36">
        <v>1.135180009999996E-2</v>
      </c>
      <c r="N36">
        <v>7.5679089999999196E-3</v>
      </c>
      <c r="O36">
        <v>0.27748865279999901</v>
      </c>
      <c r="P36">
        <v>5.0453019999999909E-4</v>
      </c>
      <c r="Q36">
        <v>1.5135739600000151E-2</v>
      </c>
      <c r="R36">
        <v>1.891951999999981E-3</v>
      </c>
      <c r="S36">
        <v>1.1351676999999971E-3</v>
      </c>
      <c r="T36">
        <v>3.834393399999986E-3</v>
      </c>
      <c r="U36">
        <v>4.5882400000000528E-5</v>
      </c>
      <c r="V36">
        <v>419.82094885119773</v>
      </c>
      <c r="W36">
        <v>1379.4116919062019</v>
      </c>
      <c r="X36">
        <v>11.44483957229993</v>
      </c>
      <c r="Y36">
        <v>3752000.6739500002</v>
      </c>
      <c r="Z36">
        <v>196200</v>
      </c>
      <c r="AA36">
        <v>250</v>
      </c>
      <c r="AB36" t="s">
        <v>41</v>
      </c>
    </row>
    <row r="37" spans="1:28" x14ac:dyDescent="0.25">
      <c r="A37">
        <v>5351894</v>
      </c>
      <c r="B37">
        <v>258499000</v>
      </c>
      <c r="C37" t="s">
        <v>39</v>
      </c>
      <c r="D37" t="s">
        <v>40</v>
      </c>
      <c r="F37" t="s">
        <v>30</v>
      </c>
      <c r="G37" t="s">
        <v>31</v>
      </c>
      <c r="H37" t="s">
        <v>32</v>
      </c>
      <c r="I37" t="s">
        <v>33</v>
      </c>
      <c r="J37">
        <v>0</v>
      </c>
      <c r="K37">
        <v>4.2483669000000022E-2</v>
      </c>
      <c r="L37">
        <v>18.19908310159996</v>
      </c>
      <c r="M37">
        <v>1.0333854400000011E-2</v>
      </c>
      <c r="N37">
        <v>6.8892807999999476E-3</v>
      </c>
      <c r="O37">
        <v>0.25260559569999969</v>
      </c>
      <c r="P37">
        <v>4.5928409999999761E-4</v>
      </c>
      <c r="Q37">
        <v>1.377848080000009E-2</v>
      </c>
      <c r="R37">
        <v>1.7223006999999939E-3</v>
      </c>
      <c r="S37">
        <v>1.0333656000000001E-3</v>
      </c>
      <c r="T37">
        <v>3.4905404999999818E-3</v>
      </c>
      <c r="U37">
        <v>4.7183000000000053E-5</v>
      </c>
      <c r="V37">
        <v>431.76826344169763</v>
      </c>
      <c r="W37">
        <v>1418.6671562125009</v>
      </c>
      <c r="X37">
        <v>12.432418716200029</v>
      </c>
      <c r="Y37">
        <v>3258297.6374300001</v>
      </c>
      <c r="Z37">
        <v>196200</v>
      </c>
      <c r="AA37">
        <v>250</v>
      </c>
      <c r="AB37" t="s">
        <v>41</v>
      </c>
    </row>
    <row r="38" spans="1:28" x14ac:dyDescent="0.25">
      <c r="A38">
        <v>5351894</v>
      </c>
      <c r="B38">
        <v>258499000</v>
      </c>
      <c r="C38" t="s">
        <v>39</v>
      </c>
      <c r="D38" t="s">
        <v>40</v>
      </c>
      <c r="F38" t="s">
        <v>30</v>
      </c>
      <c r="G38" t="s">
        <v>31</v>
      </c>
      <c r="H38" t="s">
        <v>32</v>
      </c>
      <c r="I38" t="s">
        <v>33</v>
      </c>
      <c r="J38">
        <v>0</v>
      </c>
      <c r="K38">
        <v>5.2668162099999721E-2</v>
      </c>
      <c r="L38">
        <v>22.561898003599911</v>
      </c>
      <c r="M38">
        <v>1.281116249999991E-2</v>
      </c>
      <c r="N38">
        <v>8.5408062999999187E-3</v>
      </c>
      <c r="O38">
        <v>0.31316201439999958</v>
      </c>
      <c r="P38">
        <v>5.6938679999999871E-4</v>
      </c>
      <c r="Q38">
        <v>1.7081554400000129E-2</v>
      </c>
      <c r="R38">
        <v>2.1351903999999818E-3</v>
      </c>
      <c r="S38">
        <v>1.281103699999997E-3</v>
      </c>
      <c r="T38">
        <v>4.3273214999999862E-3</v>
      </c>
      <c r="U38">
        <v>4.8952800000000708E-5</v>
      </c>
      <c r="V38">
        <v>447.96775335419778</v>
      </c>
      <c r="W38">
        <v>1471.894052716</v>
      </c>
      <c r="X38">
        <v>13.439032606200019</v>
      </c>
      <c r="Y38">
        <v>4019978.5134399999</v>
      </c>
      <c r="Z38">
        <v>196200</v>
      </c>
      <c r="AA38">
        <v>250</v>
      </c>
      <c r="AB38" t="s">
        <v>41</v>
      </c>
    </row>
    <row r="39" spans="1:28" x14ac:dyDescent="0.25">
      <c r="A39">
        <v>5351894</v>
      </c>
      <c r="B39">
        <v>258499000</v>
      </c>
      <c r="C39" t="s">
        <v>39</v>
      </c>
      <c r="D39" t="s">
        <v>40</v>
      </c>
      <c r="F39" t="s">
        <v>30</v>
      </c>
      <c r="G39" t="s">
        <v>31</v>
      </c>
      <c r="H39" t="s">
        <v>32</v>
      </c>
      <c r="I39" t="s">
        <v>33</v>
      </c>
      <c r="J39">
        <v>0</v>
      </c>
      <c r="K39">
        <v>1.8078723599999989E-2</v>
      </c>
      <c r="L39">
        <v>7.7445327326000104</v>
      </c>
      <c r="M39">
        <v>4.3975211000000028E-3</v>
      </c>
      <c r="N39">
        <v>2.9316932000000039E-3</v>
      </c>
      <c r="O39">
        <v>0.107495102</v>
      </c>
      <c r="P39">
        <v>1.9544729999999979E-4</v>
      </c>
      <c r="Q39">
        <v>5.863366200000001E-3</v>
      </c>
      <c r="R39">
        <v>7.3291830000000047E-4</v>
      </c>
      <c r="S39">
        <v>4.3974889999999917E-4</v>
      </c>
      <c r="T39">
        <v>1.4853853999999989E-3</v>
      </c>
      <c r="U39">
        <v>1.6278099999999989E-5</v>
      </c>
      <c r="V39">
        <v>148.91932871060021</v>
      </c>
      <c r="W39">
        <v>489.30636606590042</v>
      </c>
      <c r="X39">
        <v>4.4675798536999967</v>
      </c>
      <c r="Y39">
        <v>1619026.90705</v>
      </c>
      <c r="Z39">
        <v>196200</v>
      </c>
      <c r="AA39">
        <v>250</v>
      </c>
      <c r="AB39" t="s">
        <v>41</v>
      </c>
    </row>
    <row r="40" spans="1:28" x14ac:dyDescent="0.25">
      <c r="A40">
        <v>8913899</v>
      </c>
      <c r="B40">
        <v>331037000</v>
      </c>
      <c r="C40" t="s">
        <v>35</v>
      </c>
      <c r="D40" t="s">
        <v>29</v>
      </c>
      <c r="E40" t="s">
        <v>36</v>
      </c>
      <c r="F40" t="s">
        <v>30</v>
      </c>
      <c r="G40" t="s">
        <v>31</v>
      </c>
      <c r="H40" t="s">
        <v>32</v>
      </c>
      <c r="I40" t="s">
        <v>37</v>
      </c>
      <c r="J40">
        <v>0</v>
      </c>
      <c r="K40">
        <v>0.12975945080000001</v>
      </c>
      <c r="L40">
        <v>55.586142930000008</v>
      </c>
      <c r="M40">
        <v>3.1563109199999988E-2</v>
      </c>
      <c r="N40">
        <v>2.10420726E-2</v>
      </c>
      <c r="O40">
        <v>0.7777835743999999</v>
      </c>
      <c r="P40">
        <v>1.4028048E-3</v>
      </c>
      <c r="Q40">
        <v>4.2084146099999997E-2</v>
      </c>
      <c r="R40">
        <v>5.2605179999999996E-3</v>
      </c>
      <c r="S40">
        <v>3.1563114999999999E-3</v>
      </c>
      <c r="T40">
        <v>1.0661316800000001E-2</v>
      </c>
      <c r="U40">
        <v>6.001659999999999E-5</v>
      </c>
      <c r="V40">
        <v>196.13136731</v>
      </c>
      <c r="W40">
        <v>1451.3721077</v>
      </c>
      <c r="X40">
        <v>16.475034861000001</v>
      </c>
      <c r="Y40">
        <v>1304231.8442500001</v>
      </c>
      <c r="Z40">
        <v>199203</v>
      </c>
      <c r="AA40">
        <v>270</v>
      </c>
      <c r="AB40" t="s">
        <v>38</v>
      </c>
    </row>
    <row r="41" spans="1:28" x14ac:dyDescent="0.25">
      <c r="A41">
        <v>8913899</v>
      </c>
      <c r="B41">
        <v>331037000</v>
      </c>
      <c r="C41" t="s">
        <v>35</v>
      </c>
      <c r="D41" t="s">
        <v>29</v>
      </c>
      <c r="E41" t="s">
        <v>36</v>
      </c>
      <c r="F41" t="s">
        <v>30</v>
      </c>
      <c r="G41" t="s">
        <v>31</v>
      </c>
      <c r="H41" t="s">
        <v>32</v>
      </c>
      <c r="I41" t="s">
        <v>37</v>
      </c>
      <c r="J41">
        <v>0</v>
      </c>
      <c r="K41">
        <v>7.3446437600000011E-2</v>
      </c>
      <c r="L41">
        <v>31.462865705999999</v>
      </c>
      <c r="M41">
        <v>1.7865349700000002E-2</v>
      </c>
      <c r="N41">
        <v>1.19102328E-2</v>
      </c>
      <c r="O41">
        <v>0.43670854719999991</v>
      </c>
      <c r="P41">
        <v>7.9401539999999994E-4</v>
      </c>
      <c r="Q41">
        <v>2.3820466299999999E-2</v>
      </c>
      <c r="R41">
        <v>2.9775582999999992E-3</v>
      </c>
      <c r="S41">
        <v>1.7865353E-3</v>
      </c>
      <c r="T41">
        <v>6.0345180999999996E-3</v>
      </c>
      <c r="U41">
        <v>5.2741699999999997E-5</v>
      </c>
      <c r="V41">
        <v>172.35836298000001</v>
      </c>
      <c r="W41">
        <v>1275.451871</v>
      </c>
      <c r="X41">
        <v>14.479564432000011</v>
      </c>
      <c r="Y41">
        <v>105.869722193</v>
      </c>
      <c r="Z41">
        <v>199203</v>
      </c>
      <c r="AA41">
        <v>270</v>
      </c>
      <c r="AB41" t="s">
        <v>38</v>
      </c>
    </row>
    <row r="42" spans="1:28" x14ac:dyDescent="0.25">
      <c r="A42">
        <v>8913899</v>
      </c>
      <c r="B42">
        <v>331037000</v>
      </c>
      <c r="C42" t="s">
        <v>35</v>
      </c>
      <c r="D42" t="s">
        <v>29</v>
      </c>
      <c r="E42" t="s">
        <v>36</v>
      </c>
      <c r="F42" t="s">
        <v>30</v>
      </c>
      <c r="G42" t="s">
        <v>31</v>
      </c>
      <c r="H42" t="s">
        <v>32</v>
      </c>
      <c r="I42" t="s">
        <v>37</v>
      </c>
      <c r="J42">
        <v>0</v>
      </c>
      <c r="K42">
        <v>0.22947988999999999</v>
      </c>
      <c r="L42">
        <v>98.304222925000005</v>
      </c>
      <c r="M42">
        <v>5.5819432599999989E-2</v>
      </c>
      <c r="N42">
        <v>3.7212954200000002E-2</v>
      </c>
      <c r="O42">
        <v>1.3811014588999999</v>
      </c>
      <c r="P42">
        <v>2.480863099999999E-3</v>
      </c>
      <c r="Q42">
        <v>7.442590960000002E-2</v>
      </c>
      <c r="R42">
        <v>9.3032388000000004E-3</v>
      </c>
      <c r="S42">
        <v>5.5819431999999999E-3</v>
      </c>
      <c r="T42">
        <v>1.88545642E-2</v>
      </c>
      <c r="U42">
        <v>7.6437299999999994E-5</v>
      </c>
      <c r="V42">
        <v>249.7949930040001</v>
      </c>
      <c r="W42">
        <v>1848.4829648800001</v>
      </c>
      <c r="X42">
        <v>20.982779423</v>
      </c>
      <c r="Y42">
        <v>3355722.2048499999</v>
      </c>
      <c r="Z42">
        <v>199203</v>
      </c>
      <c r="AA42">
        <v>270</v>
      </c>
      <c r="AB42" t="s">
        <v>38</v>
      </c>
    </row>
    <row r="43" spans="1:28" x14ac:dyDescent="0.25">
      <c r="A43">
        <v>8913899</v>
      </c>
      <c r="B43">
        <v>331037000</v>
      </c>
      <c r="C43" t="s">
        <v>35</v>
      </c>
      <c r="D43" t="s">
        <v>29</v>
      </c>
      <c r="E43" t="s">
        <v>36</v>
      </c>
      <c r="F43" t="s">
        <v>30</v>
      </c>
      <c r="G43" t="s">
        <v>31</v>
      </c>
      <c r="H43" t="s">
        <v>32</v>
      </c>
      <c r="I43" t="s">
        <v>37</v>
      </c>
      <c r="J43">
        <v>0</v>
      </c>
      <c r="K43">
        <v>0.37483866669999999</v>
      </c>
      <c r="L43">
        <v>160.57278075740001</v>
      </c>
      <c r="M43">
        <v>9.1176973600000003E-2</v>
      </c>
      <c r="N43">
        <v>6.0784649500000003E-2</v>
      </c>
      <c r="O43">
        <v>2.2582915709999982</v>
      </c>
      <c r="P43">
        <v>4.0523096999999959E-3</v>
      </c>
      <c r="Q43">
        <v>0.12156929750000001</v>
      </c>
      <c r="R43">
        <v>1.519616209999999E-2</v>
      </c>
      <c r="S43">
        <v>9.1176977999999995E-3</v>
      </c>
      <c r="T43">
        <v>3.0797555800000001E-2</v>
      </c>
      <c r="U43">
        <v>1.1229769999999999E-4</v>
      </c>
      <c r="V43">
        <v>366.98625792799999</v>
      </c>
      <c r="W43">
        <v>2715.6982904180009</v>
      </c>
      <c r="X43">
        <v>30.787407952100001</v>
      </c>
      <c r="Y43">
        <v>6329210.3575099995</v>
      </c>
      <c r="Z43">
        <v>199203</v>
      </c>
      <c r="AA43">
        <v>270</v>
      </c>
      <c r="AB43" t="s">
        <v>38</v>
      </c>
    </row>
    <row r="44" spans="1:28" x14ac:dyDescent="0.25">
      <c r="A44">
        <v>8913899</v>
      </c>
      <c r="B44">
        <v>331037000</v>
      </c>
      <c r="C44" t="s">
        <v>35</v>
      </c>
      <c r="D44" t="s">
        <v>29</v>
      </c>
      <c r="E44" t="s">
        <v>36</v>
      </c>
      <c r="F44" t="s">
        <v>30</v>
      </c>
      <c r="G44" t="s">
        <v>31</v>
      </c>
      <c r="H44" t="s">
        <v>32</v>
      </c>
      <c r="I44" t="s">
        <v>37</v>
      </c>
      <c r="J44">
        <v>0</v>
      </c>
      <c r="K44">
        <v>0.54739884409999984</v>
      </c>
      <c r="L44">
        <v>234.4938291889998</v>
      </c>
      <c r="M44">
        <v>0.13315107079999991</v>
      </c>
      <c r="N44">
        <v>8.8767380300000032E-2</v>
      </c>
      <c r="O44">
        <v>3.3068523051000001</v>
      </c>
      <c r="P44">
        <v>5.9178257000000031E-3</v>
      </c>
      <c r="Q44">
        <v>0.17753476080000011</v>
      </c>
      <c r="R44">
        <v>2.21918454E-2</v>
      </c>
      <c r="S44">
        <v>1.3315107200000001E-2</v>
      </c>
      <c r="T44">
        <v>4.497547259999999E-2</v>
      </c>
      <c r="U44">
        <v>1.165047E-4</v>
      </c>
      <c r="V44">
        <v>380.73437469300001</v>
      </c>
      <c r="W44">
        <v>2817.4343848239992</v>
      </c>
      <c r="X44">
        <v>31.962348824300001</v>
      </c>
      <c r="Y44">
        <v>10013373.5244</v>
      </c>
      <c r="Z44">
        <v>199203</v>
      </c>
      <c r="AA44">
        <v>270</v>
      </c>
      <c r="AB44" t="s">
        <v>38</v>
      </c>
    </row>
    <row r="45" spans="1:28" x14ac:dyDescent="0.25">
      <c r="A45">
        <v>8913899</v>
      </c>
      <c r="B45">
        <v>331037000</v>
      </c>
      <c r="C45" t="s">
        <v>35</v>
      </c>
      <c r="D45" t="s">
        <v>29</v>
      </c>
      <c r="E45" t="s">
        <v>36</v>
      </c>
      <c r="F45" t="s">
        <v>30</v>
      </c>
      <c r="G45" t="s">
        <v>31</v>
      </c>
      <c r="H45" t="s">
        <v>32</v>
      </c>
      <c r="I45" t="s">
        <v>37</v>
      </c>
      <c r="J45">
        <v>0</v>
      </c>
      <c r="K45">
        <v>0.5384174989999998</v>
      </c>
      <c r="L45">
        <v>230.646415985</v>
      </c>
      <c r="M45">
        <v>0.13096641980000001</v>
      </c>
      <c r="N45">
        <v>8.7310945799999998E-2</v>
      </c>
      <c r="O45">
        <v>3.2532990037999991</v>
      </c>
      <c r="P45">
        <v>5.8207296000000004E-3</v>
      </c>
      <c r="Q45">
        <v>0.17462189310000001</v>
      </c>
      <c r="R45">
        <v>2.1827735899999989E-2</v>
      </c>
      <c r="S45">
        <v>1.30966416E-2</v>
      </c>
      <c r="T45">
        <v>4.4237546299999993E-2</v>
      </c>
      <c r="U45">
        <v>1.1085600000000011E-4</v>
      </c>
      <c r="V45">
        <v>362.2745964770001</v>
      </c>
      <c r="W45">
        <v>2680.832009312001</v>
      </c>
      <c r="X45">
        <v>30.409824771</v>
      </c>
      <c r="Y45">
        <v>9735780.0382899996</v>
      </c>
      <c r="Z45">
        <v>199203</v>
      </c>
      <c r="AA45">
        <v>270</v>
      </c>
      <c r="AB45" t="s">
        <v>38</v>
      </c>
    </row>
    <row r="46" spans="1:28" x14ac:dyDescent="0.25">
      <c r="A46">
        <v>8913899</v>
      </c>
      <c r="B46">
        <v>331037000</v>
      </c>
      <c r="C46" t="s">
        <v>35</v>
      </c>
      <c r="D46" t="s">
        <v>29</v>
      </c>
      <c r="E46" t="s">
        <v>36</v>
      </c>
      <c r="F46" t="s">
        <v>30</v>
      </c>
      <c r="G46" t="s">
        <v>31</v>
      </c>
      <c r="H46" t="s">
        <v>32</v>
      </c>
      <c r="I46" t="s">
        <v>37</v>
      </c>
      <c r="J46">
        <v>0</v>
      </c>
      <c r="K46">
        <v>0.55625551140000029</v>
      </c>
      <c r="L46">
        <v>238.28783278220001</v>
      </c>
      <c r="M46">
        <v>0.13530539450000001</v>
      </c>
      <c r="N46">
        <v>9.02035957E-2</v>
      </c>
      <c r="O46">
        <v>3.3609525731000001</v>
      </c>
      <c r="P46">
        <v>6.0135729000000008E-3</v>
      </c>
      <c r="Q46">
        <v>0.18040719280000009</v>
      </c>
      <c r="R46">
        <v>2.25508993E-2</v>
      </c>
      <c r="S46">
        <v>1.35305392E-2</v>
      </c>
      <c r="T46">
        <v>4.5703155200000012E-2</v>
      </c>
      <c r="U46">
        <v>1.1521799999999999E-4</v>
      </c>
      <c r="V46">
        <v>376.52922349330021</v>
      </c>
      <c r="W46">
        <v>2786.3162725449988</v>
      </c>
      <c r="X46">
        <v>31.614802069300001</v>
      </c>
      <c r="Y46">
        <v>10216344.1008</v>
      </c>
      <c r="Z46">
        <v>199203</v>
      </c>
      <c r="AA46">
        <v>270</v>
      </c>
      <c r="AB46" t="s">
        <v>38</v>
      </c>
    </row>
    <row r="47" spans="1:28" x14ac:dyDescent="0.25">
      <c r="A47">
        <v>8913899</v>
      </c>
      <c r="B47">
        <v>331037000</v>
      </c>
      <c r="C47" t="s">
        <v>35</v>
      </c>
      <c r="D47" t="s">
        <v>29</v>
      </c>
      <c r="E47" t="s">
        <v>36</v>
      </c>
      <c r="F47" t="s">
        <v>30</v>
      </c>
      <c r="G47" t="s">
        <v>31</v>
      </c>
      <c r="H47" t="s">
        <v>32</v>
      </c>
      <c r="I47" t="s">
        <v>37</v>
      </c>
      <c r="J47">
        <v>0</v>
      </c>
      <c r="K47">
        <v>0.58750003110000037</v>
      </c>
      <c r="L47">
        <v>251.67231167749981</v>
      </c>
      <c r="M47">
        <v>0.14290541349999999</v>
      </c>
      <c r="N47">
        <v>9.5270274900000021E-2</v>
      </c>
      <c r="O47">
        <v>3.5496997197</v>
      </c>
      <c r="P47">
        <v>6.3513512999999926E-3</v>
      </c>
      <c r="Q47">
        <v>0.19054055119999999</v>
      </c>
      <c r="R47">
        <v>2.3817568500000001E-2</v>
      </c>
      <c r="S47">
        <v>1.42905416E-2</v>
      </c>
      <c r="T47">
        <v>4.8270272300000021E-2</v>
      </c>
      <c r="U47">
        <v>1.2187779999999991E-4</v>
      </c>
      <c r="V47">
        <v>398.29369331700002</v>
      </c>
      <c r="W47">
        <v>2947.3733193439998</v>
      </c>
      <c r="X47">
        <v>33.45666985670001</v>
      </c>
      <c r="Y47">
        <v>10348151.3698</v>
      </c>
      <c r="Z47">
        <v>199203</v>
      </c>
      <c r="AA47">
        <v>270</v>
      </c>
      <c r="AB47" t="s">
        <v>38</v>
      </c>
    </row>
    <row r="48" spans="1:28" x14ac:dyDescent="0.25">
      <c r="A48">
        <v>8913899</v>
      </c>
      <c r="B48">
        <v>331037000</v>
      </c>
      <c r="C48" t="s">
        <v>35</v>
      </c>
      <c r="D48" t="s">
        <v>29</v>
      </c>
      <c r="E48" t="s">
        <v>36</v>
      </c>
      <c r="F48" t="s">
        <v>30</v>
      </c>
      <c r="G48" t="s">
        <v>31</v>
      </c>
      <c r="H48" t="s">
        <v>32</v>
      </c>
      <c r="I48" t="s">
        <v>37</v>
      </c>
      <c r="J48">
        <v>0</v>
      </c>
      <c r="K48">
        <v>0.43432780710000002</v>
      </c>
      <c r="L48">
        <v>186.0566422849999</v>
      </c>
      <c r="M48">
        <v>0.1056473046999999</v>
      </c>
      <c r="N48">
        <v>7.0431535699999992E-2</v>
      </c>
      <c r="O48">
        <v>2.6196100811999998</v>
      </c>
      <c r="P48">
        <v>4.6954354999999984E-3</v>
      </c>
      <c r="Q48">
        <v>0.14086307179999999</v>
      </c>
      <c r="R48">
        <v>1.7607883499999991E-2</v>
      </c>
      <c r="S48">
        <v>1.0564730600000001E-2</v>
      </c>
      <c r="T48">
        <v>3.568531220000002E-2</v>
      </c>
      <c r="U48">
        <v>1.1463340000000009E-4</v>
      </c>
      <c r="V48">
        <v>374.62297366099978</v>
      </c>
      <c r="W48">
        <v>2772.2100160710011</v>
      </c>
      <c r="X48">
        <v>31.468329849100002</v>
      </c>
      <c r="Y48">
        <v>6754905.9071500003</v>
      </c>
      <c r="Z48">
        <v>199203</v>
      </c>
      <c r="AA48">
        <v>270</v>
      </c>
      <c r="AB48" t="s">
        <v>38</v>
      </c>
    </row>
    <row r="49" spans="1:28" x14ac:dyDescent="0.25">
      <c r="A49">
        <v>8913899</v>
      </c>
      <c r="B49">
        <v>331037000</v>
      </c>
      <c r="C49" t="s">
        <v>35</v>
      </c>
      <c r="D49" t="s">
        <v>29</v>
      </c>
      <c r="E49" t="s">
        <v>36</v>
      </c>
      <c r="F49" t="s">
        <v>30</v>
      </c>
      <c r="G49" t="s">
        <v>31</v>
      </c>
      <c r="H49" t="s">
        <v>32</v>
      </c>
      <c r="I49" t="s">
        <v>37</v>
      </c>
      <c r="J49">
        <v>0</v>
      </c>
      <c r="K49">
        <v>0.57828080840000007</v>
      </c>
      <c r="L49">
        <v>247.72299436739999</v>
      </c>
      <c r="M49">
        <v>0.1406628993</v>
      </c>
      <c r="N49">
        <v>9.3775265800000035E-2</v>
      </c>
      <c r="O49">
        <v>3.494903508399998</v>
      </c>
      <c r="P49">
        <v>6.2516844999999984E-3</v>
      </c>
      <c r="Q49">
        <v>0.18755053379999989</v>
      </c>
      <c r="R49">
        <v>2.344381669999997E-2</v>
      </c>
      <c r="S49">
        <v>1.4066288999999999E-2</v>
      </c>
      <c r="T49">
        <v>4.7512802200000002E-2</v>
      </c>
      <c r="U49">
        <v>1.151470000000001E-4</v>
      </c>
      <c r="V49">
        <v>376.29788863769971</v>
      </c>
      <c r="W49">
        <v>2784.6043602240002</v>
      </c>
      <c r="X49">
        <v>31.542166643400041</v>
      </c>
      <c r="Y49">
        <v>10551629.7897</v>
      </c>
      <c r="Z49">
        <v>199203</v>
      </c>
      <c r="AA49">
        <v>270</v>
      </c>
      <c r="AB49" t="s">
        <v>38</v>
      </c>
    </row>
    <row r="50" spans="1:28" x14ac:dyDescent="0.25">
      <c r="A50">
        <v>8913899</v>
      </c>
      <c r="B50">
        <v>331037000</v>
      </c>
      <c r="C50" t="s">
        <v>35</v>
      </c>
      <c r="D50" t="s">
        <v>29</v>
      </c>
      <c r="E50" t="s">
        <v>36</v>
      </c>
      <c r="F50" t="s">
        <v>30</v>
      </c>
      <c r="G50" t="s">
        <v>31</v>
      </c>
      <c r="H50" t="s">
        <v>32</v>
      </c>
      <c r="I50" t="s">
        <v>37</v>
      </c>
      <c r="J50">
        <v>0</v>
      </c>
      <c r="K50">
        <v>0.54424432969999981</v>
      </c>
      <c r="L50">
        <v>233.14250545600001</v>
      </c>
      <c r="M50">
        <v>0.13238375650000009</v>
      </c>
      <c r="N50">
        <v>8.8255836800000056E-2</v>
      </c>
      <c r="O50">
        <v>3.2882621396000018</v>
      </c>
      <c r="P50">
        <v>5.883722400000002E-3</v>
      </c>
      <c r="Q50">
        <v>0.1765116736000002</v>
      </c>
      <c r="R50">
        <v>2.2063960000000011E-2</v>
      </c>
      <c r="S50">
        <v>1.3238376099999999E-2</v>
      </c>
      <c r="T50">
        <v>4.4716291300000023E-2</v>
      </c>
      <c r="U50">
        <v>1.133554E-4</v>
      </c>
      <c r="V50">
        <v>370.44184337199988</v>
      </c>
      <c r="W50">
        <v>2741.269617513999</v>
      </c>
      <c r="X50">
        <v>31.021175266700041</v>
      </c>
      <c r="Y50">
        <v>9368168.9324099999</v>
      </c>
      <c r="Z50">
        <v>199203</v>
      </c>
      <c r="AA50">
        <v>270</v>
      </c>
      <c r="AB50" t="s">
        <v>38</v>
      </c>
    </row>
    <row r="51" spans="1:28" x14ac:dyDescent="0.25">
      <c r="A51">
        <v>8913899</v>
      </c>
      <c r="B51">
        <v>331037000</v>
      </c>
      <c r="C51" t="s">
        <v>35</v>
      </c>
      <c r="D51" t="s">
        <v>29</v>
      </c>
      <c r="E51" t="s">
        <v>36</v>
      </c>
      <c r="F51" t="s">
        <v>30</v>
      </c>
      <c r="G51" t="s">
        <v>31</v>
      </c>
      <c r="H51" t="s">
        <v>32</v>
      </c>
      <c r="I51" t="s">
        <v>37</v>
      </c>
      <c r="J51">
        <v>0</v>
      </c>
      <c r="K51">
        <v>0.47354662630000011</v>
      </c>
      <c r="L51">
        <v>202.8571362415</v>
      </c>
      <c r="M51">
        <v>0.1151870181</v>
      </c>
      <c r="N51">
        <v>7.6791343999999997E-2</v>
      </c>
      <c r="O51">
        <v>2.8593682385000001</v>
      </c>
      <c r="P51">
        <v>5.1194227000000026E-3</v>
      </c>
      <c r="Q51">
        <v>0.15358268990000001</v>
      </c>
      <c r="R51">
        <v>1.9197836400000001E-2</v>
      </c>
      <c r="S51">
        <v>1.151870230000001E-2</v>
      </c>
      <c r="T51">
        <v>3.8907615200000002E-2</v>
      </c>
      <c r="U51">
        <v>1.079104E-4</v>
      </c>
      <c r="V51">
        <v>352.64916191499992</v>
      </c>
      <c r="W51">
        <v>2609.603784506</v>
      </c>
      <c r="X51">
        <v>29.58223270420002</v>
      </c>
      <c r="Y51">
        <v>8105000.4187399996</v>
      </c>
      <c r="Z51">
        <v>199203</v>
      </c>
      <c r="AA51">
        <v>270</v>
      </c>
      <c r="AB51" t="s">
        <v>38</v>
      </c>
    </row>
    <row r="53" spans="1:28" x14ac:dyDescent="0.25">
      <c r="A53" t="s">
        <v>76</v>
      </c>
    </row>
    <row r="54" spans="1:28" x14ac:dyDescent="0.25">
      <c r="A54" s="1" t="s">
        <v>0</v>
      </c>
      <c r="B54" s="1" t="s">
        <v>1</v>
      </c>
      <c r="C54" s="1" t="s">
        <v>2</v>
      </c>
      <c r="D54" s="1" t="s">
        <v>3</v>
      </c>
      <c r="E54" s="1" t="s">
        <v>4</v>
      </c>
      <c r="F54" s="1" t="s">
        <v>5</v>
      </c>
      <c r="G54" s="1" t="s">
        <v>6</v>
      </c>
      <c r="H54" s="1" t="s">
        <v>7</v>
      </c>
      <c r="I54" s="1" t="s">
        <v>8</v>
      </c>
      <c r="J54" s="1" t="s">
        <v>9</v>
      </c>
      <c r="K54" s="1" t="s">
        <v>10</v>
      </c>
      <c r="L54" s="1" t="s">
        <v>11</v>
      </c>
      <c r="M54" s="1" t="s">
        <v>12</v>
      </c>
      <c r="N54" s="1" t="s">
        <v>13</v>
      </c>
      <c r="O54" s="1" t="s">
        <v>14</v>
      </c>
      <c r="P54" s="1" t="s">
        <v>15</v>
      </c>
      <c r="Q54" s="1" t="s">
        <v>16</v>
      </c>
      <c r="R54" s="1" t="s">
        <v>17</v>
      </c>
      <c r="S54" s="1" t="s">
        <v>18</v>
      </c>
      <c r="T54" s="1" t="s">
        <v>19</v>
      </c>
      <c r="U54" s="1" t="s">
        <v>20</v>
      </c>
      <c r="V54" s="1" t="s">
        <v>21</v>
      </c>
      <c r="W54" s="1" t="s">
        <v>22</v>
      </c>
      <c r="X54" s="1" t="s">
        <v>23</v>
      </c>
      <c r="Y54" s="1" t="s">
        <v>24</v>
      </c>
      <c r="Z54" s="1" t="s">
        <v>25</v>
      </c>
      <c r="AA54" s="1" t="s">
        <v>26</v>
      </c>
      <c r="AB54" s="1" t="s">
        <v>27</v>
      </c>
    </row>
    <row r="55" spans="1:28" x14ac:dyDescent="0.25">
      <c r="A55">
        <v>6506458</v>
      </c>
      <c r="B55">
        <v>331008000</v>
      </c>
      <c r="C55" t="s">
        <v>28</v>
      </c>
      <c r="D55" t="s">
        <v>29</v>
      </c>
      <c r="F55" t="s">
        <v>30</v>
      </c>
      <c r="G55" t="s">
        <v>31</v>
      </c>
      <c r="H55" t="s">
        <v>32</v>
      </c>
      <c r="I55" s="2" t="s">
        <v>33</v>
      </c>
      <c r="J55">
        <v>0</v>
      </c>
      <c r="K55">
        <v>3.054085250000001E-2</v>
      </c>
      <c r="L55">
        <v>13.083040927800001</v>
      </c>
      <c r="M55">
        <v>7.4288564000000046E-3</v>
      </c>
      <c r="N55">
        <v>4.9525703000000022E-3</v>
      </c>
      <c r="O55">
        <v>0.18159425849999999</v>
      </c>
      <c r="P55">
        <v>3.3017130000000008E-4</v>
      </c>
      <c r="Q55">
        <v>9.9051410000000045E-3</v>
      </c>
      <c r="R55">
        <v>1.2381430999999991E-3</v>
      </c>
      <c r="S55">
        <v>7.4288490000000028E-4</v>
      </c>
      <c r="T55">
        <v>2.509303200000001E-3</v>
      </c>
      <c r="U55">
        <v>4.3480800000000033E-5</v>
      </c>
      <c r="V55">
        <v>397.85926091800002</v>
      </c>
      <c r="W55">
        <v>1307.2518551960011</v>
      </c>
      <c r="X55">
        <v>11.935777715500009</v>
      </c>
      <c r="Y55">
        <v>1060040.06002</v>
      </c>
      <c r="Z55">
        <v>196406</v>
      </c>
      <c r="AA55">
        <v>80</v>
      </c>
      <c r="AB55" t="s">
        <v>34</v>
      </c>
    </row>
    <row r="56" spans="1:28" x14ac:dyDescent="0.25">
      <c r="A56">
        <v>8913899</v>
      </c>
      <c r="B56">
        <v>331037000</v>
      </c>
      <c r="C56" t="s">
        <v>35</v>
      </c>
      <c r="D56" t="s">
        <v>29</v>
      </c>
      <c r="E56" t="s">
        <v>36</v>
      </c>
      <c r="F56" t="s">
        <v>30</v>
      </c>
      <c r="G56" t="s">
        <v>31</v>
      </c>
      <c r="H56" t="s">
        <v>32</v>
      </c>
      <c r="I56" s="2" t="s">
        <v>37</v>
      </c>
      <c r="J56">
        <v>0</v>
      </c>
      <c r="K56">
        <v>0.12975945080000001</v>
      </c>
      <c r="L56">
        <v>55.586142930000008</v>
      </c>
      <c r="M56">
        <v>3.1563109199999988E-2</v>
      </c>
      <c r="N56">
        <v>2.10420726E-2</v>
      </c>
      <c r="O56">
        <v>0.7777835743999999</v>
      </c>
      <c r="P56">
        <v>1.4028048E-3</v>
      </c>
      <c r="Q56">
        <v>4.2084146099999997E-2</v>
      </c>
      <c r="R56">
        <v>5.2605179999999996E-3</v>
      </c>
      <c r="S56">
        <v>3.1563114999999999E-3</v>
      </c>
      <c r="T56">
        <v>1.0661316800000001E-2</v>
      </c>
      <c r="U56">
        <v>6.001659999999999E-5</v>
      </c>
      <c r="V56">
        <v>196.13136731</v>
      </c>
      <c r="W56">
        <v>1451.3721077</v>
      </c>
      <c r="X56">
        <v>16.475034861000001</v>
      </c>
      <c r="Y56">
        <v>1304231.8442500001</v>
      </c>
      <c r="Z56">
        <v>199203</v>
      </c>
      <c r="AA56">
        <v>270</v>
      </c>
      <c r="AB56" t="s">
        <v>38</v>
      </c>
    </row>
    <row r="57" spans="1:28" x14ac:dyDescent="0.25">
      <c r="A57">
        <v>5351894</v>
      </c>
      <c r="B57">
        <v>258499000</v>
      </c>
      <c r="C57" t="s">
        <v>39</v>
      </c>
      <c r="D57" t="s">
        <v>40</v>
      </c>
      <c r="F57" t="s">
        <v>30</v>
      </c>
      <c r="G57" t="s">
        <v>31</v>
      </c>
      <c r="H57" t="s">
        <v>32</v>
      </c>
      <c r="I57" s="2" t="s">
        <v>33</v>
      </c>
      <c r="J57">
        <v>0</v>
      </c>
      <c r="K57">
        <v>1.468719139999999E-2</v>
      </c>
      <c r="L57">
        <v>6.2916747676000044</v>
      </c>
      <c r="M57">
        <v>3.5725573000000032E-3</v>
      </c>
      <c r="N57">
        <v>2.3817121999999999E-3</v>
      </c>
      <c r="O57">
        <v>8.7329247099999924E-2</v>
      </c>
      <c r="P57">
        <v>1.5878399999999989E-4</v>
      </c>
      <c r="Q57">
        <v>4.7634126999999988E-3</v>
      </c>
      <c r="R57">
        <v>5.9542650000000031E-4</v>
      </c>
      <c r="S57">
        <v>3.5725119999999969E-4</v>
      </c>
      <c r="T57">
        <v>1.206731299999999E-3</v>
      </c>
      <c r="U57">
        <v>1.3660699999999999E-5</v>
      </c>
      <c r="V57">
        <v>124.9871060864001</v>
      </c>
      <c r="W57">
        <v>410.6719224757004</v>
      </c>
      <c r="X57">
        <v>3.7496131873999978</v>
      </c>
      <c r="Y57">
        <v>1282955.9915199999</v>
      </c>
      <c r="Z57">
        <v>196200</v>
      </c>
      <c r="AA57">
        <v>250</v>
      </c>
      <c r="AB57" t="s">
        <v>41</v>
      </c>
    </row>
    <row r="58" spans="1:28" x14ac:dyDescent="0.25">
      <c r="A58">
        <v>8415500</v>
      </c>
      <c r="B58">
        <v>259232000</v>
      </c>
      <c r="C58" t="s">
        <v>42</v>
      </c>
      <c r="F58" t="s">
        <v>30</v>
      </c>
      <c r="G58" t="s">
        <v>31</v>
      </c>
      <c r="H58" t="s">
        <v>32</v>
      </c>
      <c r="I58" s="2" t="s">
        <v>33</v>
      </c>
      <c r="J58">
        <v>0</v>
      </c>
      <c r="K58">
        <v>1.66413732E-2</v>
      </c>
      <c r="L58">
        <v>7.1288043363000009</v>
      </c>
      <c r="M58">
        <v>4.0479011999999997E-3</v>
      </c>
      <c r="N58">
        <v>2.6986012000000002E-3</v>
      </c>
      <c r="O58">
        <v>9.8948702400000005E-2</v>
      </c>
      <c r="P58">
        <v>1.7990660000000001E-4</v>
      </c>
      <c r="Q58">
        <v>5.3972022000000003E-3</v>
      </c>
      <c r="R58">
        <v>6.7465020000000001E-4</v>
      </c>
      <c r="S58">
        <v>4.0479030000000003E-4</v>
      </c>
      <c r="T58">
        <v>1.3672910999999999E-3</v>
      </c>
      <c r="U58">
        <v>1.5514000000000001E-6</v>
      </c>
      <c r="V58">
        <v>14.193148013</v>
      </c>
      <c r="W58">
        <v>46.634629027000003</v>
      </c>
      <c r="X58">
        <v>0.42579444320000009</v>
      </c>
      <c r="Y58">
        <v>333960.48580999998</v>
      </c>
      <c r="Z58">
        <v>198605</v>
      </c>
      <c r="AA58">
        <v>160</v>
      </c>
      <c r="AB58" t="s">
        <v>43</v>
      </c>
    </row>
    <row r="59" spans="1:28" x14ac:dyDescent="0.25">
      <c r="A59">
        <v>8509167</v>
      </c>
      <c r="B59">
        <v>273422500</v>
      </c>
      <c r="C59" t="s">
        <v>44</v>
      </c>
      <c r="D59" t="s">
        <v>45</v>
      </c>
      <c r="F59" t="s">
        <v>30</v>
      </c>
      <c r="G59" t="s">
        <v>31</v>
      </c>
      <c r="H59" t="s">
        <v>32</v>
      </c>
      <c r="I59" s="2" t="s">
        <v>37</v>
      </c>
      <c r="J59">
        <v>0</v>
      </c>
      <c r="K59">
        <v>6.4135353399999998E-2</v>
      </c>
      <c r="L59">
        <v>27.474197820000001</v>
      </c>
      <c r="M59">
        <v>1.56004912E-2</v>
      </c>
      <c r="N59">
        <v>1.0400327900000001E-2</v>
      </c>
      <c r="O59">
        <v>0.38796023969999999</v>
      </c>
      <c r="P59">
        <v>6.9335529999999999E-4</v>
      </c>
      <c r="Q59">
        <v>2.0800655299999998E-2</v>
      </c>
      <c r="R59">
        <v>2.6000819000000001E-3</v>
      </c>
      <c r="S59">
        <v>1.5600491E-3</v>
      </c>
      <c r="T59">
        <v>5.2694993999999997E-3</v>
      </c>
      <c r="U59">
        <v>3.8712000000000003E-6</v>
      </c>
      <c r="V59">
        <v>35.423321379999997</v>
      </c>
      <c r="W59">
        <v>116.3909146</v>
      </c>
      <c r="X59">
        <v>1.0626996689999999</v>
      </c>
      <c r="Y59">
        <v>511241.05622799997</v>
      </c>
      <c r="Z59">
        <v>198808</v>
      </c>
      <c r="AA59">
        <v>150</v>
      </c>
      <c r="AB59" t="s">
        <v>46</v>
      </c>
    </row>
    <row r="60" spans="1:28" x14ac:dyDescent="0.25">
      <c r="A60">
        <v>8913916</v>
      </c>
      <c r="B60">
        <v>309051000</v>
      </c>
      <c r="C60" t="s">
        <v>47</v>
      </c>
      <c r="D60" t="s">
        <v>48</v>
      </c>
      <c r="E60" t="s">
        <v>36</v>
      </c>
      <c r="F60" t="s">
        <v>30</v>
      </c>
      <c r="G60" t="s">
        <v>31</v>
      </c>
      <c r="H60" t="s">
        <v>32</v>
      </c>
      <c r="I60" s="2" t="s">
        <v>37</v>
      </c>
      <c r="J60">
        <v>0</v>
      </c>
      <c r="K60">
        <v>0.17465767860000009</v>
      </c>
      <c r="L60">
        <v>74.819573112899945</v>
      </c>
      <c r="M60">
        <v>4.248429730000014E-2</v>
      </c>
      <c r="N60">
        <v>2.832286580000001E-2</v>
      </c>
      <c r="O60">
        <v>1.0519523081999991</v>
      </c>
      <c r="P60">
        <v>1.8881901000000021E-3</v>
      </c>
      <c r="Q60">
        <v>5.6645730300000113E-2</v>
      </c>
      <c r="R60">
        <v>7.0807199000000043E-3</v>
      </c>
      <c r="S60">
        <v>4.248429200000005E-3</v>
      </c>
      <c r="T60">
        <v>1.435025499999998E-2</v>
      </c>
      <c r="U60">
        <v>4.2770000000000128E-5</v>
      </c>
      <c r="V60">
        <v>139.77705463650011</v>
      </c>
      <c r="W60">
        <v>1034.350204133799</v>
      </c>
      <c r="X60">
        <v>11.56383854089994</v>
      </c>
      <c r="Y60">
        <v>2669107.0207000002</v>
      </c>
      <c r="Z60">
        <v>199207</v>
      </c>
      <c r="AA60">
        <v>270</v>
      </c>
      <c r="AB60" t="s">
        <v>49</v>
      </c>
    </row>
    <row r="61" spans="1:28" x14ac:dyDescent="0.25">
      <c r="A61">
        <v>8509181</v>
      </c>
      <c r="B61">
        <v>209778000</v>
      </c>
      <c r="C61" t="s">
        <v>50</v>
      </c>
      <c r="F61" t="s">
        <v>30</v>
      </c>
      <c r="G61" t="s">
        <v>31</v>
      </c>
      <c r="H61" t="s">
        <v>32</v>
      </c>
      <c r="I61" s="2" t="s">
        <v>37</v>
      </c>
      <c r="J61">
        <v>0</v>
      </c>
      <c r="K61">
        <v>0.8372580263999998</v>
      </c>
      <c r="L61">
        <v>358.66323357399978</v>
      </c>
      <c r="M61">
        <v>0.20365735600000029</v>
      </c>
      <c r="N61">
        <v>0.13577157189999989</v>
      </c>
      <c r="O61">
        <v>5.0549317488000014</v>
      </c>
      <c r="P61">
        <v>9.0514383999999951E-3</v>
      </c>
      <c r="Q61">
        <v>0.27154314190000001</v>
      </c>
      <c r="R61">
        <v>3.3942891200000019E-2</v>
      </c>
      <c r="S61">
        <v>2.0365732599999971E-2</v>
      </c>
      <c r="T61">
        <v>6.8790930899999922E-2</v>
      </c>
      <c r="U61">
        <v>6.886020000000011E-5</v>
      </c>
      <c r="V61">
        <v>630.11788521990036</v>
      </c>
      <c r="W61">
        <v>2070.3873259555012</v>
      </c>
      <c r="X61">
        <v>18.77154168420001</v>
      </c>
      <c r="Y61">
        <v>4151646.0893100002</v>
      </c>
      <c r="Z61">
        <v>198908</v>
      </c>
      <c r="AA61">
        <v>163</v>
      </c>
      <c r="AB61" t="s">
        <v>51</v>
      </c>
    </row>
    <row r="62" spans="1:28" x14ac:dyDescent="0.25">
      <c r="A62">
        <v>8909331</v>
      </c>
      <c r="B62">
        <v>273457920</v>
      </c>
      <c r="C62" t="s">
        <v>52</v>
      </c>
      <c r="D62" t="s">
        <v>45</v>
      </c>
      <c r="F62" t="s">
        <v>30</v>
      </c>
      <c r="G62" t="s">
        <v>31</v>
      </c>
      <c r="H62" t="s">
        <v>32</v>
      </c>
      <c r="I62" s="2" t="s">
        <v>37</v>
      </c>
      <c r="J62">
        <v>0</v>
      </c>
      <c r="K62">
        <v>0.13185330689999991</v>
      </c>
      <c r="L62">
        <v>56.483105189999982</v>
      </c>
      <c r="M62">
        <v>3.2072426100000002E-2</v>
      </c>
      <c r="N62">
        <v>2.138161760000001E-2</v>
      </c>
      <c r="O62">
        <v>0.79481707820000014</v>
      </c>
      <c r="P62">
        <v>1.4254412E-3</v>
      </c>
      <c r="Q62">
        <v>4.2763234800000008E-2</v>
      </c>
      <c r="R62">
        <v>5.3454043000000029E-3</v>
      </c>
      <c r="S62">
        <v>3.2072428000000002E-3</v>
      </c>
      <c r="T62">
        <v>1.0833352699999989E-2</v>
      </c>
      <c r="U62">
        <v>2.8146100000000012E-5</v>
      </c>
      <c r="V62">
        <v>91.981915560000033</v>
      </c>
      <c r="W62">
        <v>680.66617610000003</v>
      </c>
      <c r="X62">
        <v>7.7264809239999996</v>
      </c>
      <c r="Y62">
        <v>1484251.30113</v>
      </c>
      <c r="Z62">
        <v>199012</v>
      </c>
      <c r="AA62">
        <v>29</v>
      </c>
      <c r="AB62" t="s">
        <v>53</v>
      </c>
    </row>
    <row r="63" spans="1:28" x14ac:dyDescent="0.25">
      <c r="AA63">
        <f>SUM(AA55:AA62)</f>
        <v>1372</v>
      </c>
      <c r="AB63">
        <f>50+22+50+6+34+34+25+40</f>
        <v>261</v>
      </c>
    </row>
  </sheetData>
  <sortState xmlns:xlrd2="http://schemas.microsoft.com/office/spreadsheetml/2017/richdata2" ref="A3:AB51">
    <sortCondition ref="C3:C5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C742-8595-384E-9F78-5A757B197381}">
  <dimension ref="A1:AF75"/>
  <sheetViews>
    <sheetView zoomScale="90" zoomScaleNormal="90" workbookViewId="0">
      <selection activeCell="C30" sqref="C30"/>
    </sheetView>
  </sheetViews>
  <sheetFormatPr defaultColWidth="11" defaultRowHeight="15.75" x14ac:dyDescent="0.25"/>
  <cols>
    <col min="9" max="9" width="13.625" bestFit="1" customWidth="1"/>
    <col min="28" max="28" width="49.375" bestFit="1" customWidth="1"/>
    <col min="29" max="29" width="13.5" bestFit="1" customWidth="1"/>
    <col min="30" max="30" width="10.375" bestFit="1" customWidth="1"/>
  </cols>
  <sheetData>
    <row r="1" spans="1:3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31" x14ac:dyDescent="0.25">
      <c r="A2">
        <v>8415500</v>
      </c>
      <c r="B2">
        <v>259232000</v>
      </c>
      <c r="C2" t="s">
        <v>42</v>
      </c>
      <c r="F2" t="s">
        <v>30</v>
      </c>
      <c r="G2" t="s">
        <v>31</v>
      </c>
      <c r="H2" t="s">
        <v>32</v>
      </c>
      <c r="I2" t="s">
        <v>33</v>
      </c>
      <c r="J2">
        <v>0</v>
      </c>
      <c r="K2">
        <v>9.0426030599999971E-2</v>
      </c>
      <c r="L2">
        <v>38.736555343200067</v>
      </c>
      <c r="M2">
        <v>2.199553680000001E-2</v>
      </c>
      <c r="N2">
        <v>1.46636662E-2</v>
      </c>
      <c r="O2">
        <v>0.5376682818999996</v>
      </c>
      <c r="P2">
        <v>9.7755749999999734E-4</v>
      </c>
      <c r="Q2">
        <v>2.932735769999999E-2</v>
      </c>
      <c r="R2">
        <v>3.6659167000000011E-3</v>
      </c>
      <c r="S2">
        <v>2.1995547999999988E-3</v>
      </c>
      <c r="T2">
        <v>7.4295927999999921E-3</v>
      </c>
      <c r="U2">
        <v>2.1398099999999971E-5</v>
      </c>
      <c r="V2">
        <v>195.76666688840001</v>
      </c>
      <c r="W2">
        <v>643.23333138360022</v>
      </c>
      <c r="X2">
        <v>3.6059999999999621</v>
      </c>
      <c r="Y2">
        <v>1606327.53541</v>
      </c>
      <c r="Z2">
        <v>198605</v>
      </c>
      <c r="AA2">
        <v>160</v>
      </c>
      <c r="AB2" t="s">
        <v>77</v>
      </c>
      <c r="AC2" t="s">
        <v>81</v>
      </c>
      <c r="AD2" t="s">
        <v>82</v>
      </c>
    </row>
    <row r="3" spans="1:31" x14ac:dyDescent="0.25">
      <c r="A3">
        <v>8415500</v>
      </c>
      <c r="B3">
        <v>259232000</v>
      </c>
      <c r="C3" t="s">
        <v>42</v>
      </c>
      <c r="F3" t="s">
        <v>30</v>
      </c>
      <c r="G3" t="s">
        <v>31</v>
      </c>
      <c r="H3" t="s">
        <v>32</v>
      </c>
      <c r="I3" t="s">
        <v>33</v>
      </c>
      <c r="J3">
        <v>0</v>
      </c>
      <c r="K3">
        <v>0.18030609610000151</v>
      </c>
      <c r="L3">
        <v>77.239231521300709</v>
      </c>
      <c r="M3">
        <v>4.3858274900000292E-2</v>
      </c>
      <c r="N3">
        <v>2.9238786300000031E-2</v>
      </c>
      <c r="O3">
        <v>1.072090287600008</v>
      </c>
      <c r="P3">
        <v>1.9491936999999971E-3</v>
      </c>
      <c r="Q3">
        <v>5.8477641600000317E-2</v>
      </c>
      <c r="R3">
        <v>7.3096998000000126E-3</v>
      </c>
      <c r="S3">
        <v>4.3858352000000463E-3</v>
      </c>
      <c r="T3">
        <v>1.481432429999994E-2</v>
      </c>
      <c r="U3">
        <v>4.579609999999996E-5</v>
      </c>
      <c r="V3">
        <v>419.06666656749769</v>
      </c>
      <c r="W3">
        <v>1376.9333294499149</v>
      </c>
      <c r="X3">
        <v>7.4849999999995909</v>
      </c>
      <c r="Y3">
        <v>3090460.23312</v>
      </c>
      <c r="Z3">
        <v>198605</v>
      </c>
      <c r="AA3">
        <v>160</v>
      </c>
      <c r="AB3" t="s">
        <v>77</v>
      </c>
      <c r="AC3" t="s">
        <v>81</v>
      </c>
      <c r="AD3" t="s">
        <v>82</v>
      </c>
    </row>
    <row r="4" spans="1:31" x14ac:dyDescent="0.25">
      <c r="A4">
        <v>8415500</v>
      </c>
      <c r="B4">
        <v>259232000</v>
      </c>
      <c r="C4" t="s">
        <v>42</v>
      </c>
      <c r="F4" t="s">
        <v>30</v>
      </c>
      <c r="G4" t="s">
        <v>31</v>
      </c>
      <c r="H4" t="s">
        <v>32</v>
      </c>
      <c r="I4" t="s">
        <v>33</v>
      </c>
      <c r="J4">
        <v>0</v>
      </c>
      <c r="K4">
        <v>0.21211190240000111</v>
      </c>
      <c r="L4">
        <v>90.86415014300016</v>
      </c>
      <c r="M4">
        <v>5.1594822000000137E-2</v>
      </c>
      <c r="N4">
        <v>3.4396501899999953E-2</v>
      </c>
      <c r="O4">
        <v>1.2612058915000091</v>
      </c>
      <c r="P4">
        <v>2.293054100000004E-3</v>
      </c>
      <c r="Q4">
        <v>6.8793030900000329E-2</v>
      </c>
      <c r="R4">
        <v>8.5991187000000156E-3</v>
      </c>
      <c r="S4">
        <v>5.1594832000000394E-3</v>
      </c>
      <c r="T4">
        <v>1.7427556199999941E-2</v>
      </c>
      <c r="U4">
        <v>4.7341600000000238E-5</v>
      </c>
      <c r="V4">
        <v>433.13812467629822</v>
      </c>
      <c r="W4">
        <v>1423.168122146008</v>
      </c>
      <c r="X4">
        <v>7.7269999999995669</v>
      </c>
      <c r="Y4">
        <v>3779133.4755299999</v>
      </c>
      <c r="Z4">
        <v>198605</v>
      </c>
      <c r="AA4">
        <v>160</v>
      </c>
      <c r="AB4" t="s">
        <v>77</v>
      </c>
      <c r="AC4" t="s">
        <v>81</v>
      </c>
      <c r="AD4" t="s">
        <v>82</v>
      </c>
    </row>
    <row r="5" spans="1:31" x14ac:dyDescent="0.25">
      <c r="A5">
        <v>8415500</v>
      </c>
      <c r="B5">
        <v>259232000</v>
      </c>
      <c r="C5" t="s">
        <v>42</v>
      </c>
      <c r="F5" t="s">
        <v>30</v>
      </c>
      <c r="G5" t="s">
        <v>31</v>
      </c>
      <c r="H5" t="s">
        <v>32</v>
      </c>
      <c r="I5" t="s">
        <v>33</v>
      </c>
      <c r="J5">
        <v>0</v>
      </c>
      <c r="K5">
        <v>0.22153986200000089</v>
      </c>
      <c r="L5">
        <v>94.902885211200257</v>
      </c>
      <c r="M5">
        <v>5.3888108499999997E-2</v>
      </c>
      <c r="N5">
        <v>3.5925360100000053E-2</v>
      </c>
      <c r="O5">
        <v>1.317264029200006</v>
      </c>
      <c r="P5">
        <v>2.3949775000000001E-3</v>
      </c>
      <c r="Q5">
        <v>7.1850757200000226E-2</v>
      </c>
      <c r="R5">
        <v>8.9813430000000253E-3</v>
      </c>
      <c r="S5">
        <v>5.3888121000000297E-3</v>
      </c>
      <c r="T5">
        <v>1.820218879999996E-2</v>
      </c>
      <c r="U5">
        <v>4.7308700000000078E-5</v>
      </c>
      <c r="V5">
        <v>432.91856427239759</v>
      </c>
      <c r="W5">
        <v>1422.44670986141</v>
      </c>
      <c r="X5">
        <v>7.6689999999995981</v>
      </c>
      <c r="Y5">
        <v>3945918.7390399999</v>
      </c>
      <c r="Z5">
        <v>198605</v>
      </c>
      <c r="AA5">
        <v>160</v>
      </c>
      <c r="AB5" t="s">
        <v>77</v>
      </c>
      <c r="AC5" t="s">
        <v>81</v>
      </c>
      <c r="AD5" t="s">
        <v>82</v>
      </c>
    </row>
    <row r="6" spans="1:31" x14ac:dyDescent="0.25">
      <c r="A6">
        <v>8415500</v>
      </c>
      <c r="B6">
        <v>259232000</v>
      </c>
      <c r="C6" t="s">
        <v>42</v>
      </c>
      <c r="F6" t="s">
        <v>30</v>
      </c>
      <c r="G6" t="s">
        <v>31</v>
      </c>
      <c r="H6" t="s">
        <v>32</v>
      </c>
      <c r="I6" t="s">
        <v>33</v>
      </c>
      <c r="J6">
        <v>0</v>
      </c>
      <c r="K6">
        <v>0.11280898089999999</v>
      </c>
      <c r="L6">
        <v>48.32492650270008</v>
      </c>
      <c r="M6">
        <v>2.7440037200000079E-2</v>
      </c>
      <c r="N6">
        <v>1.829333060000005E-2</v>
      </c>
      <c r="O6">
        <v>0.67075608089999983</v>
      </c>
      <c r="P6">
        <v>1.219528299999995E-3</v>
      </c>
      <c r="Q6">
        <v>3.6586690400000073E-2</v>
      </c>
      <c r="R6">
        <v>4.5733288000000113E-3</v>
      </c>
      <c r="S6">
        <v>2.744008299999998E-3</v>
      </c>
      <c r="T6">
        <v>9.2686205999999906E-3</v>
      </c>
      <c r="U6">
        <v>2.8330099999999971E-5</v>
      </c>
      <c r="V6">
        <v>259.24127297549938</v>
      </c>
      <c r="W6">
        <v>851.79275343430049</v>
      </c>
      <c r="X6">
        <v>4.8749999999998526</v>
      </c>
      <c r="Y6">
        <v>1883543.6504800001</v>
      </c>
      <c r="Z6">
        <v>198605</v>
      </c>
      <c r="AA6">
        <v>160</v>
      </c>
      <c r="AB6" t="s">
        <v>77</v>
      </c>
      <c r="AC6" t="s">
        <v>81</v>
      </c>
      <c r="AD6" t="s">
        <v>82</v>
      </c>
    </row>
    <row r="7" spans="1:31" x14ac:dyDescent="0.25">
      <c r="A7">
        <v>8646276</v>
      </c>
      <c r="B7">
        <v>354417000</v>
      </c>
      <c r="C7" t="s">
        <v>59</v>
      </c>
      <c r="F7" t="s">
        <v>30</v>
      </c>
      <c r="G7" t="s">
        <v>31</v>
      </c>
      <c r="H7" t="s">
        <v>32</v>
      </c>
      <c r="I7" t="s">
        <v>33</v>
      </c>
      <c r="J7">
        <v>0</v>
      </c>
      <c r="K7">
        <v>2.2615361999999979E-2</v>
      </c>
      <c r="L7">
        <v>9.6879320735000043</v>
      </c>
      <c r="M7">
        <v>5.5010338999999971E-3</v>
      </c>
      <c r="N7">
        <v>3.6673556000000052E-3</v>
      </c>
      <c r="O7">
        <v>0.13446971910000011</v>
      </c>
      <c r="P7">
        <v>2.4448990000000011E-4</v>
      </c>
      <c r="Q7">
        <v>7.3347125999999986E-3</v>
      </c>
      <c r="R7">
        <v>9.1683900000000056E-4</v>
      </c>
      <c r="S7">
        <v>5.5010399999999961E-4</v>
      </c>
      <c r="T7">
        <v>1.8581271E-3</v>
      </c>
      <c r="U7">
        <v>3.4030199999999978E-5</v>
      </c>
      <c r="V7">
        <v>111.2108218896999</v>
      </c>
      <c r="W7">
        <v>822.96007945199972</v>
      </c>
      <c r="X7">
        <v>9.277999999999988</v>
      </c>
      <c r="Y7">
        <v>338564.54200900003</v>
      </c>
    </row>
    <row r="8" spans="1:31" x14ac:dyDescent="0.25">
      <c r="A8">
        <v>8646276</v>
      </c>
      <c r="B8">
        <v>354417000</v>
      </c>
      <c r="C8" t="s">
        <v>59</v>
      </c>
      <c r="F8" t="s">
        <v>30</v>
      </c>
      <c r="G8" t="s">
        <v>31</v>
      </c>
      <c r="H8" t="s">
        <v>32</v>
      </c>
      <c r="I8" t="s">
        <v>33</v>
      </c>
      <c r="J8">
        <v>0</v>
      </c>
      <c r="K8">
        <v>2.9180811900000009E-2</v>
      </c>
      <c r="L8">
        <v>12.50042913970001</v>
      </c>
      <c r="M8">
        <v>7.0980355000000014E-3</v>
      </c>
      <c r="N8">
        <v>4.7320235000000059E-3</v>
      </c>
      <c r="O8">
        <v>0.1735075328999999</v>
      </c>
      <c r="P8">
        <v>3.1546679999999993E-4</v>
      </c>
      <c r="Q8">
        <v>9.4640469000000071E-3</v>
      </c>
      <c r="R8">
        <v>1.1830067999999991E-3</v>
      </c>
      <c r="S8">
        <v>7.0980290000000035E-4</v>
      </c>
      <c r="T8">
        <v>2.397558399999999E-3</v>
      </c>
      <c r="U8">
        <v>4.3733800000000052E-5</v>
      </c>
      <c r="V8">
        <v>142.91944481949989</v>
      </c>
      <c r="W8">
        <v>1057.60389117</v>
      </c>
      <c r="X8">
        <v>11.870999999999979</v>
      </c>
      <c r="Y8">
        <v>457076.50931699999</v>
      </c>
    </row>
    <row r="9" spans="1:31" x14ac:dyDescent="0.25">
      <c r="A9">
        <v>8646276</v>
      </c>
      <c r="B9">
        <v>354417000</v>
      </c>
      <c r="C9" t="s">
        <v>59</v>
      </c>
      <c r="F9" t="s">
        <v>30</v>
      </c>
      <c r="G9" t="s">
        <v>31</v>
      </c>
      <c r="H9" t="s">
        <v>32</v>
      </c>
      <c r="I9" t="s">
        <v>33</v>
      </c>
      <c r="J9">
        <v>0</v>
      </c>
      <c r="K9">
        <v>1.1064955E-3</v>
      </c>
      <c r="L9">
        <v>0.4739986296</v>
      </c>
      <c r="M9">
        <v>2.6914750000000002E-4</v>
      </c>
      <c r="N9">
        <v>1.794318E-4</v>
      </c>
      <c r="O9">
        <v>6.5791608999999996E-3</v>
      </c>
      <c r="P9">
        <v>1.1961699999999999E-5</v>
      </c>
      <c r="Q9">
        <v>3.5886320000000002E-4</v>
      </c>
      <c r="R9">
        <v>4.485780000000001E-5</v>
      </c>
      <c r="S9">
        <v>2.6914599999999991E-5</v>
      </c>
      <c r="T9">
        <v>9.0911700000000006E-5</v>
      </c>
      <c r="U9">
        <v>1.5498E-6</v>
      </c>
      <c r="V9">
        <v>5.064988434</v>
      </c>
      <c r="W9">
        <v>37.48091432999999</v>
      </c>
      <c r="X9">
        <v>0.40800000000000008</v>
      </c>
      <c r="Y9">
        <v>43225.7753371</v>
      </c>
    </row>
    <row r="10" spans="1:31" x14ac:dyDescent="0.25">
      <c r="A10">
        <v>8909331</v>
      </c>
      <c r="B10">
        <v>273457920</v>
      </c>
      <c r="C10" t="s">
        <v>52</v>
      </c>
      <c r="D10" t="s">
        <v>45</v>
      </c>
      <c r="F10" t="s">
        <v>30</v>
      </c>
      <c r="G10" t="s">
        <v>31</v>
      </c>
      <c r="H10" t="s">
        <v>32</v>
      </c>
      <c r="I10" t="s">
        <v>37</v>
      </c>
      <c r="J10">
        <v>0</v>
      </c>
      <c r="K10">
        <v>0.19961545069999981</v>
      </c>
      <c r="L10">
        <v>85.510942898999986</v>
      </c>
      <c r="M10">
        <v>4.8555109099999987E-2</v>
      </c>
      <c r="N10">
        <v>3.2370072900000033E-2</v>
      </c>
      <c r="O10">
        <v>1.2019102946000011</v>
      </c>
      <c r="P10">
        <v>2.1580053999999999E-3</v>
      </c>
      <c r="Q10">
        <v>6.4740145900000032E-2</v>
      </c>
      <c r="R10">
        <v>8.0925182999999987E-3</v>
      </c>
      <c r="S10">
        <v>4.8555113000000004E-3</v>
      </c>
      <c r="T10">
        <v>1.6400837099999999E-2</v>
      </c>
      <c r="U10">
        <v>4.8164499999999982E-5</v>
      </c>
      <c r="V10">
        <v>157.40002887099999</v>
      </c>
      <c r="W10">
        <v>1164.76021582</v>
      </c>
      <c r="X10">
        <v>13.183</v>
      </c>
      <c r="Y10">
        <v>2065465.5852900001</v>
      </c>
      <c r="Z10">
        <v>199012</v>
      </c>
      <c r="AA10">
        <v>29</v>
      </c>
      <c r="AB10" t="s">
        <v>77</v>
      </c>
      <c r="AC10" t="s">
        <v>89</v>
      </c>
      <c r="AD10" t="s">
        <v>90</v>
      </c>
    </row>
    <row r="11" spans="1:31" x14ac:dyDescent="0.25">
      <c r="A11">
        <v>8909331</v>
      </c>
      <c r="B11">
        <v>273457920</v>
      </c>
      <c r="C11" t="s">
        <v>52</v>
      </c>
      <c r="D11" t="s">
        <v>45</v>
      </c>
      <c r="F11" t="s">
        <v>30</v>
      </c>
      <c r="G11" t="s">
        <v>31</v>
      </c>
      <c r="H11" t="s">
        <v>32</v>
      </c>
      <c r="I11" t="s">
        <v>37</v>
      </c>
      <c r="J11">
        <v>0</v>
      </c>
      <c r="K11">
        <v>0.29578609149999968</v>
      </c>
      <c r="L11">
        <v>126.708366461</v>
      </c>
      <c r="M11">
        <v>7.1947968099999982E-2</v>
      </c>
      <c r="N11">
        <v>4.7965311699999971E-2</v>
      </c>
      <c r="O11">
        <v>1.7697300503</v>
      </c>
      <c r="P11">
        <v>3.1976873999999978E-3</v>
      </c>
      <c r="Q11">
        <v>9.5930624599999931E-2</v>
      </c>
      <c r="R11">
        <v>1.19913282E-2</v>
      </c>
      <c r="S11">
        <v>7.1947977E-3</v>
      </c>
      <c r="T11">
        <v>2.4302426299999989E-2</v>
      </c>
      <c r="U11">
        <v>1.1658980000000001E-4</v>
      </c>
      <c r="V11">
        <v>381.01273158960021</v>
      </c>
      <c r="W11">
        <v>2819.4942236710008</v>
      </c>
      <c r="X11">
        <v>31.90499999999999</v>
      </c>
      <c r="Y11">
        <v>3290209.15222</v>
      </c>
      <c r="Z11">
        <v>199012</v>
      </c>
      <c r="AA11">
        <v>29</v>
      </c>
      <c r="AB11" t="s">
        <v>77</v>
      </c>
      <c r="AC11" t="s">
        <v>89</v>
      </c>
      <c r="AD11" t="s">
        <v>90</v>
      </c>
    </row>
    <row r="12" spans="1:31" x14ac:dyDescent="0.25">
      <c r="A12">
        <v>8909331</v>
      </c>
      <c r="B12">
        <v>273457920</v>
      </c>
      <c r="C12" t="s">
        <v>52</v>
      </c>
      <c r="D12" t="s">
        <v>45</v>
      </c>
      <c r="F12" t="s">
        <v>30</v>
      </c>
      <c r="G12" t="s">
        <v>31</v>
      </c>
      <c r="H12" t="s">
        <v>32</v>
      </c>
      <c r="I12" t="s">
        <v>37</v>
      </c>
      <c r="J12">
        <v>0</v>
      </c>
      <c r="K12">
        <v>0.37107206040000013</v>
      </c>
      <c r="L12">
        <v>158.95924813240009</v>
      </c>
      <c r="M12">
        <v>9.0260771900000064E-2</v>
      </c>
      <c r="N12">
        <v>6.0173847099999997E-2</v>
      </c>
      <c r="O12">
        <v>2.2290921622999971</v>
      </c>
      <c r="P12">
        <v>4.0115893999999996E-3</v>
      </c>
      <c r="Q12">
        <v>0.1203476954</v>
      </c>
      <c r="R12">
        <v>1.50434618E-2</v>
      </c>
      <c r="S12">
        <v>9.0260786999999936E-3</v>
      </c>
      <c r="T12">
        <v>3.0488082099999991E-2</v>
      </c>
      <c r="U12">
        <v>1.103834E-4</v>
      </c>
      <c r="V12">
        <v>360.73133556599998</v>
      </c>
      <c r="W12">
        <v>2669.4118920780011</v>
      </c>
      <c r="X12">
        <v>30.202999999999989</v>
      </c>
      <c r="Y12">
        <v>3530479.12182</v>
      </c>
      <c r="Z12">
        <v>199012</v>
      </c>
      <c r="AA12">
        <v>29</v>
      </c>
      <c r="AB12" t="s">
        <v>77</v>
      </c>
      <c r="AC12" t="s">
        <v>89</v>
      </c>
      <c r="AD12" t="s">
        <v>90</v>
      </c>
    </row>
    <row r="13" spans="1:31" x14ac:dyDescent="0.25">
      <c r="A13">
        <v>8909331</v>
      </c>
      <c r="B13">
        <v>273457920</v>
      </c>
      <c r="C13" t="s">
        <v>52</v>
      </c>
      <c r="D13" t="s">
        <v>45</v>
      </c>
      <c r="F13" t="s">
        <v>30</v>
      </c>
      <c r="G13" t="s">
        <v>31</v>
      </c>
      <c r="H13" t="s">
        <v>32</v>
      </c>
      <c r="I13" t="s">
        <v>37</v>
      </c>
      <c r="J13">
        <v>0</v>
      </c>
      <c r="K13">
        <v>0.2058590015</v>
      </c>
      <c r="L13">
        <v>88.185544986000039</v>
      </c>
      <c r="M13">
        <v>5.0073811300000021E-2</v>
      </c>
      <c r="N13">
        <v>3.3382540900000007E-2</v>
      </c>
      <c r="O13">
        <v>1.2449650752000001</v>
      </c>
      <c r="P13">
        <v>2.2255025999999992E-3</v>
      </c>
      <c r="Q13">
        <v>6.6765081800000001E-2</v>
      </c>
      <c r="R13">
        <v>8.3456350000000023E-3</v>
      </c>
      <c r="S13">
        <v>5.0073813000000014E-3</v>
      </c>
      <c r="T13">
        <v>1.69138203E-2</v>
      </c>
      <c r="U13">
        <v>2.7690299999999991E-5</v>
      </c>
      <c r="V13">
        <v>90.490740075999952</v>
      </c>
      <c r="W13">
        <v>669.63148218999982</v>
      </c>
      <c r="X13">
        <v>7.5860000000000003</v>
      </c>
      <c r="Y13">
        <v>2261479.1382900001</v>
      </c>
      <c r="Z13">
        <v>199012</v>
      </c>
      <c r="AA13">
        <v>29</v>
      </c>
      <c r="AB13" t="s">
        <v>77</v>
      </c>
      <c r="AC13" t="s">
        <v>89</v>
      </c>
      <c r="AD13" t="s">
        <v>90</v>
      </c>
    </row>
    <row r="14" spans="1:31" x14ac:dyDescent="0.25">
      <c r="A14">
        <v>7824417</v>
      </c>
      <c r="B14">
        <v>273146110</v>
      </c>
      <c r="C14" t="s">
        <v>54</v>
      </c>
      <c r="D14" t="s">
        <v>45</v>
      </c>
      <c r="F14" t="s">
        <v>30</v>
      </c>
      <c r="G14" t="s">
        <v>31</v>
      </c>
      <c r="H14" t="s">
        <v>32</v>
      </c>
      <c r="I14" t="s">
        <v>55</v>
      </c>
      <c r="J14">
        <v>2</v>
      </c>
      <c r="K14">
        <v>2.0462327841999999</v>
      </c>
      <c r="L14">
        <v>884.33903364999981</v>
      </c>
      <c r="M14">
        <v>3.287131672400001</v>
      </c>
      <c r="N14">
        <v>1.9909484149000001</v>
      </c>
      <c r="O14">
        <v>21.240139446000001</v>
      </c>
      <c r="P14">
        <v>2.2121434799999999E-2</v>
      </c>
      <c r="Q14">
        <v>0.66364304679999986</v>
      </c>
      <c r="R14">
        <v>8.2955381199999997E-2</v>
      </c>
      <c r="S14">
        <v>4.9773229700000012E-2</v>
      </c>
      <c r="T14">
        <v>0.16812290790000001</v>
      </c>
      <c r="U14">
        <v>2.342190000000001E-5</v>
      </c>
      <c r="V14">
        <v>385.76902085</v>
      </c>
      <c r="W14">
        <v>1267.5267991999999</v>
      </c>
      <c r="X14">
        <v>11.56999999999999</v>
      </c>
      <c r="Y14">
        <v>2165654.5847299998</v>
      </c>
      <c r="Z14">
        <v>198105</v>
      </c>
      <c r="AA14">
        <v>112</v>
      </c>
      <c r="AB14" t="s">
        <v>77</v>
      </c>
      <c r="AC14" t="s">
        <v>92</v>
      </c>
      <c r="AD14" t="s">
        <v>93</v>
      </c>
      <c r="AE14" t="s">
        <v>94</v>
      </c>
    </row>
    <row r="15" spans="1:31" x14ac:dyDescent="0.25">
      <c r="A15">
        <v>7824417</v>
      </c>
      <c r="B15">
        <v>273146110</v>
      </c>
      <c r="C15" t="s">
        <v>54</v>
      </c>
      <c r="D15" t="s">
        <v>45</v>
      </c>
      <c r="F15" t="s">
        <v>30</v>
      </c>
      <c r="G15" t="s">
        <v>31</v>
      </c>
      <c r="H15" t="s">
        <v>32</v>
      </c>
      <c r="I15" t="s">
        <v>55</v>
      </c>
      <c r="J15">
        <v>2</v>
      </c>
      <c r="K15">
        <v>5.1467266056999987</v>
      </c>
      <c r="L15">
        <v>2222.1275505809999</v>
      </c>
      <c r="M15">
        <v>7.6719672084000017</v>
      </c>
      <c r="N15">
        <v>4.5425864438000012</v>
      </c>
      <c r="O15">
        <v>50.88018534040004</v>
      </c>
      <c r="P15">
        <v>5.564028919999997E-2</v>
      </c>
      <c r="Q15">
        <v>1.669208626100001</v>
      </c>
      <c r="R15">
        <v>0.20865107819999981</v>
      </c>
      <c r="S15">
        <v>0.12519064680000011</v>
      </c>
      <c r="T15">
        <v>0.42286618399999998</v>
      </c>
      <c r="U15">
        <v>1.574129000000002E-4</v>
      </c>
      <c r="V15">
        <v>2592.6813939900012</v>
      </c>
      <c r="W15">
        <v>8518.8102503999871</v>
      </c>
      <c r="X15">
        <v>77.846000000000004</v>
      </c>
      <c r="Y15">
        <v>5976007.3882200001</v>
      </c>
      <c r="Z15">
        <v>198105</v>
      </c>
      <c r="AA15">
        <v>112</v>
      </c>
      <c r="AB15" t="s">
        <v>77</v>
      </c>
      <c r="AC15" t="s">
        <v>92</v>
      </c>
      <c r="AD15" t="s">
        <v>93</v>
      </c>
      <c r="AE15" t="s">
        <v>94</v>
      </c>
    </row>
    <row r="16" spans="1:31" x14ac:dyDescent="0.25">
      <c r="A16">
        <v>7824417</v>
      </c>
      <c r="B16">
        <v>273146110</v>
      </c>
      <c r="C16" t="s">
        <v>54</v>
      </c>
      <c r="D16" t="s">
        <v>45</v>
      </c>
      <c r="F16" t="s">
        <v>30</v>
      </c>
      <c r="G16" t="s">
        <v>31</v>
      </c>
      <c r="H16" t="s">
        <v>32</v>
      </c>
      <c r="I16" t="s">
        <v>55</v>
      </c>
      <c r="J16">
        <v>2</v>
      </c>
      <c r="K16">
        <v>5.1380604488999966</v>
      </c>
      <c r="L16">
        <v>2219.1259609590011</v>
      </c>
      <c r="M16">
        <v>7.8613313627999997</v>
      </c>
      <c r="N16">
        <v>4.6928164630999962</v>
      </c>
      <c r="O16">
        <v>51.657912737400032</v>
      </c>
      <c r="P16">
        <v>5.5546601099999968E-2</v>
      </c>
      <c r="Q16">
        <v>1.666397974500001</v>
      </c>
      <c r="R16">
        <v>0.20829974830000009</v>
      </c>
      <c r="S16">
        <v>0.12497984799999989</v>
      </c>
      <c r="T16">
        <v>0.4221541539</v>
      </c>
      <c r="U16">
        <v>1.2371010000000011E-4</v>
      </c>
      <c r="V16">
        <v>2037.5794452410021</v>
      </c>
      <c r="W16">
        <v>6694.9038950199974</v>
      </c>
      <c r="X16">
        <v>61.186999999999998</v>
      </c>
      <c r="Y16">
        <v>8351869.0758499997</v>
      </c>
      <c r="Z16">
        <v>198105</v>
      </c>
      <c r="AA16">
        <v>112</v>
      </c>
      <c r="AB16" t="s">
        <v>77</v>
      </c>
      <c r="AC16" t="s">
        <v>92</v>
      </c>
      <c r="AD16" t="s">
        <v>93</v>
      </c>
      <c r="AE16" t="s">
        <v>94</v>
      </c>
    </row>
    <row r="17" spans="1:32" x14ac:dyDescent="0.25">
      <c r="A17">
        <v>7824417</v>
      </c>
      <c r="B17">
        <v>273146110</v>
      </c>
      <c r="C17" t="s">
        <v>54</v>
      </c>
      <c r="D17" t="s">
        <v>45</v>
      </c>
      <c r="F17" t="s">
        <v>30</v>
      </c>
      <c r="G17" t="s">
        <v>31</v>
      </c>
      <c r="H17" t="s">
        <v>32</v>
      </c>
      <c r="I17" t="s">
        <v>55</v>
      </c>
      <c r="J17">
        <v>2</v>
      </c>
      <c r="K17">
        <v>3.8277604527999949</v>
      </c>
      <c r="L17">
        <v>1652.2951986590019</v>
      </c>
      <c r="M17">
        <v>5.6070508717999914</v>
      </c>
      <c r="N17">
        <v>3.3013331047999999</v>
      </c>
      <c r="O17">
        <v>37.419271066200011</v>
      </c>
      <c r="P17">
        <v>4.1381194499999982E-2</v>
      </c>
      <c r="Q17">
        <v>1.2414358286999989</v>
      </c>
      <c r="R17">
        <v>0.15517947700000001</v>
      </c>
      <c r="S17">
        <v>9.3107687599999919E-2</v>
      </c>
      <c r="T17">
        <v>0.3144970751000003</v>
      </c>
      <c r="U17">
        <v>1.334029999999999E-4</v>
      </c>
      <c r="V17">
        <v>2197.240694873999</v>
      </c>
      <c r="W17">
        <v>7219.5051500399977</v>
      </c>
      <c r="X17">
        <v>65.984000000000023</v>
      </c>
      <c r="Y17">
        <v>8038287.5405899994</v>
      </c>
      <c r="Z17">
        <v>198105</v>
      </c>
      <c r="AA17">
        <v>112</v>
      </c>
      <c r="AB17" t="s">
        <v>77</v>
      </c>
      <c r="AC17" t="s">
        <v>92</v>
      </c>
      <c r="AD17" t="s">
        <v>93</v>
      </c>
      <c r="AE17" t="s">
        <v>94</v>
      </c>
    </row>
    <row r="18" spans="1:32" x14ac:dyDescent="0.25">
      <c r="A18">
        <v>7824417</v>
      </c>
      <c r="B18">
        <v>273146110</v>
      </c>
      <c r="C18" t="s">
        <v>54</v>
      </c>
      <c r="D18" t="s">
        <v>45</v>
      </c>
      <c r="F18" t="s">
        <v>30</v>
      </c>
      <c r="G18" t="s">
        <v>31</v>
      </c>
      <c r="H18" t="s">
        <v>32</v>
      </c>
      <c r="I18" t="s">
        <v>55</v>
      </c>
      <c r="J18">
        <v>2</v>
      </c>
      <c r="K18">
        <v>4.7765953600999964</v>
      </c>
      <c r="L18">
        <v>2063.0395261789999</v>
      </c>
      <c r="M18">
        <v>7.3165305158999967</v>
      </c>
      <c r="N18">
        <v>4.3691117237000006</v>
      </c>
      <c r="O18">
        <v>48.058956840299963</v>
      </c>
      <c r="P18">
        <v>5.1638867400000003E-2</v>
      </c>
      <c r="Q18">
        <v>1.5491660656999999</v>
      </c>
      <c r="R18">
        <v>0.19364575830000011</v>
      </c>
      <c r="S18">
        <v>0.11618745530000001</v>
      </c>
      <c r="T18">
        <v>0.39245540420000041</v>
      </c>
      <c r="U18">
        <v>1.1364450000000001E-4</v>
      </c>
      <c r="V18">
        <v>1871.7795778039999</v>
      </c>
      <c r="W18">
        <v>6150.1329211600087</v>
      </c>
      <c r="X18">
        <v>56.239999999999988</v>
      </c>
      <c r="Y18">
        <v>8542882.3922699988</v>
      </c>
      <c r="Z18">
        <v>198105</v>
      </c>
      <c r="AA18">
        <v>112</v>
      </c>
      <c r="AB18" t="s">
        <v>77</v>
      </c>
      <c r="AC18" t="s">
        <v>92</v>
      </c>
      <c r="AD18" t="s">
        <v>93</v>
      </c>
      <c r="AE18" t="s">
        <v>94</v>
      </c>
    </row>
    <row r="19" spans="1:32" x14ac:dyDescent="0.25">
      <c r="A19">
        <v>6506458</v>
      </c>
      <c r="B19">
        <v>331008000</v>
      </c>
      <c r="C19" t="s">
        <v>28</v>
      </c>
      <c r="D19" t="s">
        <v>29</v>
      </c>
      <c r="F19" t="s">
        <v>30</v>
      </c>
      <c r="G19" t="s">
        <v>31</v>
      </c>
      <c r="H19" t="s">
        <v>32</v>
      </c>
      <c r="I19" t="s">
        <v>33</v>
      </c>
      <c r="J19">
        <v>0</v>
      </c>
      <c r="K19">
        <v>3.22139803E-2</v>
      </c>
      <c r="L19">
        <v>13.799772837900001</v>
      </c>
      <c r="M19">
        <v>7.8358338000000007E-3</v>
      </c>
      <c r="N19">
        <v>5.2238888999999993E-3</v>
      </c>
      <c r="O19">
        <v>0.19154258860000001</v>
      </c>
      <c r="P19">
        <v>3.4825880000000011E-4</v>
      </c>
      <c r="Q19">
        <v>1.04477779E-2</v>
      </c>
      <c r="R19">
        <v>1.305971999999999E-3</v>
      </c>
      <c r="S19">
        <v>7.8358359999999969E-4</v>
      </c>
      <c r="T19">
        <v>2.6467701000000001E-3</v>
      </c>
      <c r="U19">
        <v>4.635060000000001E-5</v>
      </c>
      <c r="V19">
        <v>424.12611058990012</v>
      </c>
      <c r="W19">
        <v>1393.557216354</v>
      </c>
      <c r="X19">
        <v>12.676954871299991</v>
      </c>
      <c r="Y19">
        <v>1003169.71504</v>
      </c>
      <c r="Z19">
        <v>196406</v>
      </c>
      <c r="AA19">
        <v>80</v>
      </c>
      <c r="AB19" t="s">
        <v>77</v>
      </c>
      <c r="AC19">
        <v>80</v>
      </c>
    </row>
    <row r="20" spans="1:32" x14ac:dyDescent="0.25">
      <c r="A20">
        <v>6506458</v>
      </c>
      <c r="B20">
        <v>331008000</v>
      </c>
      <c r="C20" t="s">
        <v>28</v>
      </c>
      <c r="D20" t="s">
        <v>29</v>
      </c>
      <c r="F20" t="s">
        <v>30</v>
      </c>
      <c r="G20" t="s">
        <v>31</v>
      </c>
      <c r="H20" t="s">
        <v>32</v>
      </c>
      <c r="I20" t="s">
        <v>33</v>
      </c>
      <c r="J20">
        <v>0</v>
      </c>
      <c r="K20">
        <v>3.1181767599999979E-2</v>
      </c>
      <c r="L20">
        <v>13.35759519849999</v>
      </c>
      <c r="M20">
        <v>7.5847540000000017E-3</v>
      </c>
      <c r="N20">
        <v>5.0565033000000009E-3</v>
      </c>
      <c r="O20">
        <v>0.18540510630000001</v>
      </c>
      <c r="P20">
        <v>3.3710000000000012E-4</v>
      </c>
      <c r="Q20">
        <v>1.01130062E-2</v>
      </c>
      <c r="R20">
        <v>1.264125799999999E-3</v>
      </c>
      <c r="S20">
        <v>7.5847539999999991E-4</v>
      </c>
      <c r="T20">
        <v>2.5619614999999991E-3</v>
      </c>
      <c r="U20">
        <v>4.3387000000000017E-5</v>
      </c>
      <c r="V20">
        <v>397.0069436510002</v>
      </c>
      <c r="W20">
        <v>1304.4513874500001</v>
      </c>
      <c r="X20">
        <v>11.905953420099999</v>
      </c>
      <c r="Y20">
        <v>1489398.7125299999</v>
      </c>
      <c r="Z20">
        <v>196406</v>
      </c>
      <c r="AA20">
        <v>80</v>
      </c>
      <c r="AB20" t="s">
        <v>77</v>
      </c>
      <c r="AC20">
        <v>80</v>
      </c>
    </row>
    <row r="21" spans="1:32" x14ac:dyDescent="0.25">
      <c r="A21">
        <v>6506458</v>
      </c>
      <c r="B21">
        <v>331008000</v>
      </c>
      <c r="C21" t="s">
        <v>28</v>
      </c>
      <c r="D21" t="s">
        <v>29</v>
      </c>
      <c r="F21" t="s">
        <v>30</v>
      </c>
      <c r="G21" t="s">
        <v>31</v>
      </c>
      <c r="H21" t="s">
        <v>32</v>
      </c>
      <c r="I21" t="s">
        <v>33</v>
      </c>
      <c r="J21">
        <v>0</v>
      </c>
      <c r="K21">
        <v>3.2645930400000002E-2</v>
      </c>
      <c r="L21">
        <v>13.98481072379999</v>
      </c>
      <c r="M21">
        <v>7.9409020000000014E-3</v>
      </c>
      <c r="N21">
        <v>5.2939345000000016E-3</v>
      </c>
      <c r="O21">
        <v>0.19411093720000011</v>
      </c>
      <c r="P21">
        <v>3.5292869999999988E-4</v>
      </c>
      <c r="Q21">
        <v>1.05878694E-2</v>
      </c>
      <c r="R21">
        <v>1.3234841E-3</v>
      </c>
      <c r="S21">
        <v>7.9409040000000025E-4</v>
      </c>
      <c r="T21">
        <v>2.6822599999999988E-3</v>
      </c>
      <c r="U21">
        <v>4.7183399999999993E-5</v>
      </c>
      <c r="V21">
        <v>431.74120213400022</v>
      </c>
      <c r="W21">
        <v>1418.5782346960009</v>
      </c>
      <c r="X21">
        <v>12.9372062842</v>
      </c>
      <c r="Y21">
        <v>1106900.41665</v>
      </c>
      <c r="Z21">
        <v>196406</v>
      </c>
      <c r="AA21">
        <v>80</v>
      </c>
      <c r="AB21" t="s">
        <v>77</v>
      </c>
      <c r="AC21">
        <v>80</v>
      </c>
    </row>
    <row r="22" spans="1:32" x14ac:dyDescent="0.25">
      <c r="A22">
        <v>6506458</v>
      </c>
      <c r="B22">
        <v>331008000</v>
      </c>
      <c r="C22" t="s">
        <v>28</v>
      </c>
      <c r="D22" t="s">
        <v>29</v>
      </c>
      <c r="F22" t="s">
        <v>30</v>
      </c>
      <c r="G22" t="s">
        <v>31</v>
      </c>
      <c r="H22" t="s">
        <v>32</v>
      </c>
      <c r="I22" t="s">
        <v>33</v>
      </c>
      <c r="J22">
        <v>0</v>
      </c>
      <c r="K22">
        <v>3.296802179999999E-2</v>
      </c>
      <c r="L22">
        <v>14.12278789090001</v>
      </c>
      <c r="M22">
        <v>8.0192489000000013E-3</v>
      </c>
      <c r="N22">
        <v>5.3461647999999973E-3</v>
      </c>
      <c r="O22">
        <v>0.19602607869999999</v>
      </c>
      <c r="P22">
        <v>3.5641140000000008E-4</v>
      </c>
      <c r="Q22">
        <v>1.069233209999999E-2</v>
      </c>
      <c r="R22">
        <v>1.3365412E-3</v>
      </c>
      <c r="S22">
        <v>8.0192470000000032E-4</v>
      </c>
      <c r="T22">
        <v>2.708724400000001E-3</v>
      </c>
      <c r="U22">
        <v>4.8724700000000011E-5</v>
      </c>
      <c r="V22">
        <v>445.84798725600001</v>
      </c>
      <c r="W22">
        <v>1464.929102224</v>
      </c>
      <c r="X22">
        <v>13.30799999999998</v>
      </c>
      <c r="Y22">
        <v>700182.31825200003</v>
      </c>
      <c r="Z22">
        <v>196406</v>
      </c>
      <c r="AA22">
        <v>80</v>
      </c>
      <c r="AB22" t="s">
        <v>77</v>
      </c>
      <c r="AC22">
        <v>80</v>
      </c>
    </row>
    <row r="23" spans="1:32" x14ac:dyDescent="0.25">
      <c r="A23">
        <v>6506458</v>
      </c>
      <c r="B23">
        <v>331008000</v>
      </c>
      <c r="C23" t="s">
        <v>28</v>
      </c>
      <c r="D23" t="s">
        <v>29</v>
      </c>
      <c r="F23" t="s">
        <v>30</v>
      </c>
      <c r="G23" t="s">
        <v>31</v>
      </c>
      <c r="H23" t="s">
        <v>32</v>
      </c>
      <c r="I23" t="s">
        <v>33</v>
      </c>
      <c r="J23">
        <v>0</v>
      </c>
      <c r="K23">
        <v>3.1527291999999978E-2</v>
      </c>
      <c r="L23">
        <v>13.5056105466</v>
      </c>
      <c r="M23">
        <v>7.6688004000000044E-3</v>
      </c>
      <c r="N23">
        <v>5.1125339999999993E-3</v>
      </c>
      <c r="O23">
        <v>0.1874595781</v>
      </c>
      <c r="P23">
        <v>3.4083529999999999E-4</v>
      </c>
      <c r="Q23">
        <v>1.0225068299999999E-2</v>
      </c>
      <c r="R23">
        <v>1.2781336999999999E-3</v>
      </c>
      <c r="S23">
        <v>7.6687990000000013E-4</v>
      </c>
      <c r="T23">
        <v>2.5903510999999999E-3</v>
      </c>
      <c r="U23">
        <v>4.6656200000000002E-5</v>
      </c>
      <c r="V23">
        <v>426.92043866029991</v>
      </c>
      <c r="W23">
        <v>1402.738595971</v>
      </c>
      <c r="X23">
        <v>12.74599999999999</v>
      </c>
      <c r="Y23">
        <v>724185.90607600007</v>
      </c>
      <c r="Z23">
        <v>196406</v>
      </c>
      <c r="AA23">
        <v>80</v>
      </c>
      <c r="AB23" t="s">
        <v>77</v>
      </c>
      <c r="AC23">
        <v>80</v>
      </c>
    </row>
    <row r="24" spans="1:32" x14ac:dyDescent="0.25">
      <c r="A24">
        <v>6506458</v>
      </c>
      <c r="B24">
        <v>331008000</v>
      </c>
      <c r="C24" t="s">
        <v>28</v>
      </c>
      <c r="D24" t="s">
        <v>29</v>
      </c>
      <c r="F24" t="s">
        <v>30</v>
      </c>
      <c r="G24" t="s">
        <v>31</v>
      </c>
      <c r="H24" t="s">
        <v>32</v>
      </c>
      <c r="I24" t="s">
        <v>33</v>
      </c>
      <c r="J24">
        <v>0</v>
      </c>
      <c r="K24">
        <v>3.3279805799999979E-2</v>
      </c>
      <c r="L24">
        <v>14.2563493667</v>
      </c>
      <c r="M24">
        <v>8.0950879000000024E-3</v>
      </c>
      <c r="N24">
        <v>5.3967255000000004E-3</v>
      </c>
      <c r="O24">
        <v>0.19787992809999999</v>
      </c>
      <c r="P24">
        <v>3.5978200000000001E-4</v>
      </c>
      <c r="Q24">
        <v>1.0793450200000001E-2</v>
      </c>
      <c r="R24">
        <v>1.3491819E-3</v>
      </c>
      <c r="S24">
        <v>8.0950910000000007E-4</v>
      </c>
      <c r="T24">
        <v>2.7343416000000001E-3</v>
      </c>
      <c r="U24">
        <v>4.5920199999999988E-5</v>
      </c>
      <c r="V24">
        <v>420.18132041099989</v>
      </c>
      <c r="W24">
        <v>1380.595762998001</v>
      </c>
      <c r="X24">
        <v>12.592000000000001</v>
      </c>
      <c r="Y24">
        <v>1579419.04418</v>
      </c>
      <c r="Z24">
        <v>196406</v>
      </c>
      <c r="AA24">
        <v>80</v>
      </c>
      <c r="AB24" t="s">
        <v>77</v>
      </c>
      <c r="AC24">
        <v>80</v>
      </c>
    </row>
    <row r="25" spans="1:32" x14ac:dyDescent="0.25">
      <c r="A25">
        <v>6506458</v>
      </c>
      <c r="B25">
        <v>331008000</v>
      </c>
      <c r="C25" t="s">
        <v>28</v>
      </c>
      <c r="D25" t="s">
        <v>29</v>
      </c>
      <c r="F25" t="s">
        <v>30</v>
      </c>
      <c r="G25" t="s">
        <v>31</v>
      </c>
      <c r="H25" t="s">
        <v>32</v>
      </c>
      <c r="I25" t="s">
        <v>33</v>
      </c>
      <c r="J25">
        <v>0</v>
      </c>
      <c r="K25">
        <v>3.2989207800000003E-2</v>
      </c>
      <c r="L25">
        <v>14.131863431099999</v>
      </c>
      <c r="M25">
        <v>8.0244012000000049E-3</v>
      </c>
      <c r="N25">
        <v>5.349601199999999E-3</v>
      </c>
      <c r="O25">
        <v>0.19615204699999991</v>
      </c>
      <c r="P25">
        <v>3.5663930000000022E-4</v>
      </c>
      <c r="Q25">
        <v>1.06992024E-2</v>
      </c>
      <c r="R25">
        <v>1.3374007999999991E-3</v>
      </c>
      <c r="S25">
        <v>8.0244019999999971E-4</v>
      </c>
      <c r="T25">
        <v>2.7104647999999999E-3</v>
      </c>
      <c r="U25">
        <v>4.6820399999999983E-5</v>
      </c>
      <c r="V25">
        <v>428.41733886999998</v>
      </c>
      <c r="W25">
        <v>1407.6569660599989</v>
      </c>
      <c r="X25">
        <v>12.818</v>
      </c>
      <c r="Y25">
        <v>1363236.26067</v>
      </c>
      <c r="Z25">
        <v>196406</v>
      </c>
      <c r="AA25">
        <v>80</v>
      </c>
      <c r="AB25" t="s">
        <v>77</v>
      </c>
      <c r="AC25">
        <v>80</v>
      </c>
    </row>
    <row r="26" spans="1:32" x14ac:dyDescent="0.25">
      <c r="A26">
        <v>6506458</v>
      </c>
      <c r="B26">
        <v>331008000</v>
      </c>
      <c r="C26" t="s">
        <v>28</v>
      </c>
      <c r="D26" t="s">
        <v>29</v>
      </c>
      <c r="F26" t="s">
        <v>30</v>
      </c>
      <c r="G26" t="s">
        <v>31</v>
      </c>
      <c r="H26" t="s">
        <v>32</v>
      </c>
      <c r="I26" t="s">
        <v>33</v>
      </c>
      <c r="J26">
        <v>0</v>
      </c>
      <c r="K26">
        <v>3.8290694399999978E-2</v>
      </c>
      <c r="L26">
        <v>16.402905456900012</v>
      </c>
      <c r="M26">
        <v>9.3139526999999958E-3</v>
      </c>
      <c r="N26">
        <v>6.209303099999999E-3</v>
      </c>
      <c r="O26">
        <v>0.22767439829999991</v>
      </c>
      <c r="P26">
        <v>4.1395419999999997E-4</v>
      </c>
      <c r="Q26">
        <v>1.24186034E-2</v>
      </c>
      <c r="R26">
        <v>1.5523237E-3</v>
      </c>
      <c r="S26">
        <v>9.3139489999999965E-4</v>
      </c>
      <c r="T26">
        <v>3.1460457000000021E-3</v>
      </c>
      <c r="U26">
        <v>4.7164300000000059E-5</v>
      </c>
      <c r="V26">
        <v>431.55972299429982</v>
      </c>
      <c r="W26">
        <v>1417.981950388001</v>
      </c>
      <c r="X26">
        <v>12.80699999999997</v>
      </c>
      <c r="Y26">
        <v>3510929.68303</v>
      </c>
      <c r="Z26">
        <v>196406</v>
      </c>
      <c r="AA26">
        <v>80</v>
      </c>
      <c r="AB26" t="s">
        <v>77</v>
      </c>
      <c r="AC26">
        <v>80</v>
      </c>
    </row>
    <row r="27" spans="1:32" x14ac:dyDescent="0.25">
      <c r="A27">
        <v>6506458</v>
      </c>
      <c r="B27">
        <v>331008000</v>
      </c>
      <c r="C27" t="s">
        <v>28</v>
      </c>
      <c r="D27" t="s">
        <v>29</v>
      </c>
      <c r="F27" t="s">
        <v>30</v>
      </c>
      <c r="G27" t="s">
        <v>31</v>
      </c>
      <c r="H27" t="s">
        <v>32</v>
      </c>
      <c r="I27" t="s">
        <v>33</v>
      </c>
      <c r="J27">
        <v>0</v>
      </c>
      <c r="K27">
        <v>3.6174484699999968E-2</v>
      </c>
      <c r="L27">
        <v>15.496367122400001</v>
      </c>
      <c r="M27">
        <v>8.7991999999999983E-3</v>
      </c>
      <c r="N27">
        <v>5.8661330999999978E-3</v>
      </c>
      <c r="O27">
        <v>0.21509153280000001</v>
      </c>
      <c r="P27">
        <v>3.9107630000000018E-4</v>
      </c>
      <c r="Q27">
        <v>1.17322656E-2</v>
      </c>
      <c r="R27">
        <v>1.4665324999999999E-3</v>
      </c>
      <c r="S27">
        <v>8.799178999999999E-4</v>
      </c>
      <c r="T27">
        <v>2.9721736999999992E-3</v>
      </c>
      <c r="U27">
        <v>4.591369999999996E-5</v>
      </c>
      <c r="V27">
        <v>420.12460722200012</v>
      </c>
      <c r="W27">
        <v>1380.40942647</v>
      </c>
      <c r="X27">
        <v>12.45199999999998</v>
      </c>
      <c r="Y27">
        <v>2846086.8523900001</v>
      </c>
      <c r="Z27">
        <v>196406</v>
      </c>
      <c r="AA27">
        <v>80</v>
      </c>
      <c r="AB27" t="s">
        <v>77</v>
      </c>
      <c r="AC27">
        <v>80</v>
      </c>
    </row>
    <row r="28" spans="1:32" x14ac:dyDescent="0.25">
      <c r="A28">
        <v>6506458</v>
      </c>
      <c r="B28">
        <v>331008000</v>
      </c>
      <c r="C28" t="s">
        <v>28</v>
      </c>
      <c r="D28" t="s">
        <v>29</v>
      </c>
      <c r="F28" t="s">
        <v>30</v>
      </c>
      <c r="G28" t="s">
        <v>31</v>
      </c>
      <c r="H28" t="s">
        <v>32</v>
      </c>
      <c r="I28" t="s">
        <v>33</v>
      </c>
      <c r="J28">
        <v>0</v>
      </c>
      <c r="K28">
        <v>3.4685466700000042E-2</v>
      </c>
      <c r="L28">
        <v>14.85850375200001</v>
      </c>
      <c r="M28">
        <v>8.4370057999999977E-3</v>
      </c>
      <c r="N28">
        <v>5.624670299999998E-3</v>
      </c>
      <c r="O28">
        <v>0.20623790659999991</v>
      </c>
      <c r="P28">
        <v>3.7497729999999991E-4</v>
      </c>
      <c r="Q28">
        <v>1.12493414E-2</v>
      </c>
      <c r="R28">
        <v>1.4061675000000011E-3</v>
      </c>
      <c r="S28">
        <v>8.4370019999999992E-4</v>
      </c>
      <c r="T28">
        <v>2.8498328000000021E-3</v>
      </c>
      <c r="U28">
        <v>4.7595299999999988E-5</v>
      </c>
      <c r="V28">
        <v>435.51682800170028</v>
      </c>
      <c r="W28">
        <v>1430.983861195999</v>
      </c>
      <c r="X28">
        <v>12.929999999999991</v>
      </c>
      <c r="Y28">
        <v>1698326.2201100001</v>
      </c>
      <c r="Z28">
        <v>196406</v>
      </c>
      <c r="AA28">
        <v>80</v>
      </c>
      <c r="AB28" t="s">
        <v>77</v>
      </c>
      <c r="AC28">
        <v>80</v>
      </c>
    </row>
    <row r="29" spans="1:32" x14ac:dyDescent="0.25">
      <c r="A29">
        <v>6506458</v>
      </c>
      <c r="B29">
        <v>331008000</v>
      </c>
      <c r="C29" t="s">
        <v>28</v>
      </c>
      <c r="D29" t="s">
        <v>29</v>
      </c>
      <c r="F29" t="s">
        <v>30</v>
      </c>
      <c r="G29" t="s">
        <v>31</v>
      </c>
      <c r="H29" t="s">
        <v>32</v>
      </c>
      <c r="I29" t="s">
        <v>33</v>
      </c>
      <c r="J29">
        <v>0</v>
      </c>
      <c r="K29">
        <v>3.089119680000001E-2</v>
      </c>
      <c r="L29">
        <v>13.2331204836</v>
      </c>
      <c r="M29">
        <v>7.5140743999999983E-3</v>
      </c>
      <c r="N29">
        <v>5.0093830999999936E-3</v>
      </c>
      <c r="O29">
        <v>0.18367738259999991</v>
      </c>
      <c r="P29">
        <v>3.3395999999999979E-4</v>
      </c>
      <c r="Q29">
        <v>1.00187664E-2</v>
      </c>
      <c r="R29">
        <v>1.2523458E-3</v>
      </c>
      <c r="S29">
        <v>7.514078999999996E-4</v>
      </c>
      <c r="T29">
        <v>2.5380870000000001E-3</v>
      </c>
      <c r="U29">
        <v>4.5768200000000027E-5</v>
      </c>
      <c r="V29">
        <v>418.79428182350023</v>
      </c>
      <c r="W29">
        <v>1376.0383546040009</v>
      </c>
      <c r="X29">
        <v>12.48899999999999</v>
      </c>
      <c r="Y29">
        <v>446329.01361899998</v>
      </c>
      <c r="Z29">
        <v>196406</v>
      </c>
      <c r="AA29">
        <v>80</v>
      </c>
      <c r="AB29" t="s">
        <v>77</v>
      </c>
      <c r="AC29">
        <v>80</v>
      </c>
    </row>
    <row r="30" spans="1:32" x14ac:dyDescent="0.25">
      <c r="A30">
        <v>6506458</v>
      </c>
      <c r="B30">
        <v>331008000</v>
      </c>
      <c r="C30" t="s">
        <v>28</v>
      </c>
      <c r="D30" t="s">
        <v>29</v>
      </c>
      <c r="F30" t="s">
        <v>30</v>
      </c>
      <c r="G30" t="s">
        <v>31</v>
      </c>
      <c r="H30" t="s">
        <v>32</v>
      </c>
      <c r="I30" t="s">
        <v>33</v>
      </c>
      <c r="J30">
        <v>0</v>
      </c>
      <c r="K30">
        <v>3.2670552900000017E-2</v>
      </c>
      <c r="L30">
        <v>13.995358801699989</v>
      </c>
      <c r="M30">
        <v>7.9468912000000055E-3</v>
      </c>
      <c r="N30">
        <v>5.2979282999999957E-3</v>
      </c>
      <c r="O30">
        <v>0.19425734559999999</v>
      </c>
      <c r="P30">
        <v>3.5319509999999981E-4</v>
      </c>
      <c r="Q30">
        <v>1.0595854999999991E-2</v>
      </c>
      <c r="R30">
        <v>1.324482599999999E-3</v>
      </c>
      <c r="S30">
        <v>7.9468849999999973E-4</v>
      </c>
      <c r="T30">
        <v>2.684283300000001E-3</v>
      </c>
      <c r="U30">
        <v>4.7384299999999993E-5</v>
      </c>
      <c r="V30">
        <v>433.58631920300002</v>
      </c>
      <c r="W30">
        <v>1424.640766568999</v>
      </c>
      <c r="X30">
        <v>12.912999999999981</v>
      </c>
      <c r="Y30">
        <v>710503.99100100005</v>
      </c>
      <c r="Z30">
        <v>196406</v>
      </c>
      <c r="AA30">
        <v>80</v>
      </c>
      <c r="AB30" t="s">
        <v>77</v>
      </c>
      <c r="AC30">
        <v>80</v>
      </c>
    </row>
    <row r="31" spans="1:32" x14ac:dyDescent="0.25">
      <c r="A31">
        <v>8913916</v>
      </c>
      <c r="B31">
        <v>309051000</v>
      </c>
      <c r="C31" t="s">
        <v>47</v>
      </c>
      <c r="D31" t="s">
        <v>48</v>
      </c>
      <c r="E31" t="s">
        <v>36</v>
      </c>
      <c r="F31" t="s">
        <v>30</v>
      </c>
      <c r="G31" t="s">
        <v>31</v>
      </c>
      <c r="H31" t="s">
        <v>32</v>
      </c>
      <c r="I31" t="s">
        <v>37</v>
      </c>
      <c r="J31">
        <v>0</v>
      </c>
      <c r="K31">
        <v>0.41924910969999962</v>
      </c>
      <c r="L31">
        <v>179.59725453479999</v>
      </c>
      <c r="M31">
        <v>0.1019795113999999</v>
      </c>
      <c r="N31">
        <v>6.7986337900000013E-2</v>
      </c>
      <c r="O31">
        <v>2.5221930010000011</v>
      </c>
      <c r="P31">
        <v>4.5324204000000024E-3</v>
      </c>
      <c r="Q31">
        <v>0.13597268300000029</v>
      </c>
      <c r="R31">
        <v>1.6996586600000019E-2</v>
      </c>
      <c r="S31">
        <v>1.0197948899999979E-2</v>
      </c>
      <c r="T31">
        <v>3.4446418100000008E-2</v>
      </c>
      <c r="U31">
        <v>1.1496249999999981E-4</v>
      </c>
      <c r="V31">
        <v>375.68880230139922</v>
      </c>
      <c r="W31">
        <v>2780.0971434024968</v>
      </c>
      <c r="X31">
        <v>31.239000000000111</v>
      </c>
      <c r="Y31">
        <v>6159857.8037099997</v>
      </c>
      <c r="Z31">
        <v>199207</v>
      </c>
      <c r="AA31">
        <v>270</v>
      </c>
      <c r="AB31" t="s">
        <v>77</v>
      </c>
      <c r="AC31" t="s">
        <v>78</v>
      </c>
      <c r="AD31" t="s">
        <v>86</v>
      </c>
      <c r="AE31" t="s">
        <v>79</v>
      </c>
      <c r="AF31" t="s">
        <v>87</v>
      </c>
    </row>
    <row r="32" spans="1:32" x14ac:dyDescent="0.25">
      <c r="A32">
        <v>8913916</v>
      </c>
      <c r="B32">
        <v>309051000</v>
      </c>
      <c r="C32" t="s">
        <v>47</v>
      </c>
      <c r="D32" t="s">
        <v>48</v>
      </c>
      <c r="E32" t="s">
        <v>36</v>
      </c>
      <c r="F32" t="s">
        <v>30</v>
      </c>
      <c r="G32" t="s">
        <v>31</v>
      </c>
      <c r="H32" t="s">
        <v>32</v>
      </c>
      <c r="I32" t="s">
        <v>37</v>
      </c>
      <c r="J32">
        <v>0</v>
      </c>
      <c r="K32">
        <v>0.50504524169999998</v>
      </c>
      <c r="L32">
        <v>216.35046076419999</v>
      </c>
      <c r="M32">
        <v>0.12284884160000011</v>
      </c>
      <c r="N32">
        <v>8.1899227399999996E-2</v>
      </c>
      <c r="O32">
        <v>3.0452241458000038</v>
      </c>
      <c r="P32">
        <v>5.4599485999999951E-3</v>
      </c>
      <c r="Q32">
        <v>0.16379845709999991</v>
      </c>
      <c r="R32">
        <v>2.0474807000000029E-2</v>
      </c>
      <c r="S32">
        <v>1.228488289999999E-2</v>
      </c>
      <c r="T32">
        <v>4.1495611599999947E-2</v>
      </c>
      <c r="U32">
        <v>1.094935999999999E-4</v>
      </c>
      <c r="V32">
        <v>357.8239288850001</v>
      </c>
      <c r="W32">
        <v>2647.8970772908988</v>
      </c>
      <c r="X32">
        <v>29.8960000000001</v>
      </c>
      <c r="Y32">
        <v>7666483.1113300007</v>
      </c>
      <c r="Z32">
        <v>199207</v>
      </c>
      <c r="AA32">
        <v>270</v>
      </c>
      <c r="AB32" t="s">
        <v>77</v>
      </c>
      <c r="AC32" t="s">
        <v>78</v>
      </c>
      <c r="AD32" t="s">
        <v>86</v>
      </c>
      <c r="AE32" t="s">
        <v>79</v>
      </c>
      <c r="AF32" t="s">
        <v>87</v>
      </c>
    </row>
    <row r="33" spans="1:32" x14ac:dyDescent="0.25">
      <c r="A33">
        <v>8913916</v>
      </c>
      <c r="B33">
        <v>309051000</v>
      </c>
      <c r="C33" t="s">
        <v>47</v>
      </c>
      <c r="D33" t="s">
        <v>48</v>
      </c>
      <c r="E33" t="s">
        <v>36</v>
      </c>
      <c r="F33" t="s">
        <v>30</v>
      </c>
      <c r="G33" t="s">
        <v>31</v>
      </c>
      <c r="H33" t="s">
        <v>32</v>
      </c>
      <c r="I33" t="s">
        <v>37</v>
      </c>
      <c r="J33">
        <v>0</v>
      </c>
      <c r="K33">
        <v>7.6031187799999969E-2</v>
      </c>
      <c r="L33">
        <v>32.570117259</v>
      </c>
      <c r="M33">
        <v>1.84940725E-2</v>
      </c>
      <c r="N33">
        <v>1.23293815E-2</v>
      </c>
      <c r="O33">
        <v>0.45725293030000008</v>
      </c>
      <c r="P33">
        <v>8.2195869999999993E-4</v>
      </c>
      <c r="Q33">
        <v>2.4658764100000001E-2</v>
      </c>
      <c r="R33">
        <v>3.0823454999999991E-3</v>
      </c>
      <c r="S33">
        <v>1.8494072E-3</v>
      </c>
      <c r="T33">
        <v>6.246886400000002E-3</v>
      </c>
      <c r="U33">
        <v>2.1475799999999999E-5</v>
      </c>
      <c r="V33">
        <v>70.181567980000011</v>
      </c>
      <c r="W33">
        <v>519.34360490000017</v>
      </c>
      <c r="X33">
        <v>5.8889999999999993</v>
      </c>
      <c r="Y33">
        <v>1129085.5084899999</v>
      </c>
      <c r="Z33">
        <v>199207</v>
      </c>
      <c r="AA33">
        <v>270</v>
      </c>
      <c r="AB33" t="s">
        <v>77</v>
      </c>
      <c r="AC33" t="s">
        <v>78</v>
      </c>
      <c r="AD33" t="s">
        <v>86</v>
      </c>
      <c r="AE33" t="s">
        <v>79</v>
      </c>
      <c r="AF33" t="s">
        <v>87</v>
      </c>
    </row>
    <row r="34" spans="1:32" x14ac:dyDescent="0.25">
      <c r="A34">
        <v>8509181</v>
      </c>
      <c r="B34">
        <v>209778000</v>
      </c>
      <c r="C34" t="s">
        <v>50</v>
      </c>
      <c r="F34" t="s">
        <v>30</v>
      </c>
      <c r="G34" t="s">
        <v>31</v>
      </c>
      <c r="H34" t="s">
        <v>32</v>
      </c>
      <c r="I34" t="s">
        <v>37</v>
      </c>
      <c r="J34">
        <v>0</v>
      </c>
      <c r="K34">
        <v>1.0240372618</v>
      </c>
      <c r="L34">
        <v>438.67541983300021</v>
      </c>
      <c r="M34">
        <v>0.24909014360000031</v>
      </c>
      <c r="N34">
        <v>0.1660600965999999</v>
      </c>
      <c r="O34">
        <v>6.1726890572999942</v>
      </c>
      <c r="P34">
        <v>1.1070670399999981E-2</v>
      </c>
      <c r="Q34">
        <v>0.33212019190000019</v>
      </c>
      <c r="R34">
        <v>4.1515023000000019E-2</v>
      </c>
      <c r="S34">
        <v>2.4909014800000011E-2</v>
      </c>
      <c r="T34">
        <v>8.413711930000016E-2</v>
      </c>
      <c r="U34">
        <v>1.0293669999999959E-4</v>
      </c>
      <c r="V34">
        <v>941.91926588100023</v>
      </c>
      <c r="W34">
        <v>3094.8775949859928</v>
      </c>
      <c r="X34">
        <v>27.93400000000031</v>
      </c>
      <c r="Y34">
        <v>5134522.4740300002</v>
      </c>
      <c r="Z34">
        <v>198908</v>
      </c>
      <c r="AA34">
        <v>163</v>
      </c>
      <c r="AB34" t="s">
        <v>77</v>
      </c>
      <c r="AC34">
        <v>47</v>
      </c>
      <c r="AD34" t="s">
        <v>83</v>
      </c>
      <c r="AE34" t="s">
        <v>84</v>
      </c>
    </row>
    <row r="35" spans="1:32" x14ac:dyDescent="0.25">
      <c r="A35">
        <v>8509181</v>
      </c>
      <c r="B35">
        <v>209778000</v>
      </c>
      <c r="C35" t="s">
        <v>50</v>
      </c>
      <c r="F35" t="s">
        <v>30</v>
      </c>
      <c r="G35" t="s">
        <v>31</v>
      </c>
      <c r="H35" t="s">
        <v>32</v>
      </c>
      <c r="I35" t="s">
        <v>37</v>
      </c>
      <c r="J35">
        <v>0</v>
      </c>
      <c r="K35">
        <v>0.69164460400000005</v>
      </c>
      <c r="L35">
        <v>296.28559499399978</v>
      </c>
      <c r="M35">
        <v>0.1682378765000003</v>
      </c>
      <c r="N35">
        <v>0.1121585861000001</v>
      </c>
      <c r="O35">
        <v>4.1561899143999987</v>
      </c>
      <c r="P35">
        <v>7.4772384999999986E-3</v>
      </c>
      <c r="Q35">
        <v>0.22431716990000011</v>
      </c>
      <c r="R35">
        <v>2.8039645300000009E-2</v>
      </c>
      <c r="S35">
        <v>1.6823788299999989E-2</v>
      </c>
      <c r="T35">
        <v>5.6827017900000033E-2</v>
      </c>
      <c r="U35">
        <v>9.3869100000000039E-5</v>
      </c>
      <c r="V35">
        <v>858.92876092129961</v>
      </c>
      <c r="W35">
        <v>2822.1945073909992</v>
      </c>
      <c r="X35">
        <v>25.589000000000031</v>
      </c>
      <c r="Y35">
        <v>4584518.5728000002</v>
      </c>
      <c r="Z35">
        <v>198908</v>
      </c>
      <c r="AA35">
        <v>163</v>
      </c>
      <c r="AB35" t="s">
        <v>77</v>
      </c>
      <c r="AC35">
        <v>47</v>
      </c>
      <c r="AD35" t="s">
        <v>83</v>
      </c>
      <c r="AE35" t="s">
        <v>84</v>
      </c>
    </row>
    <row r="36" spans="1:32" x14ac:dyDescent="0.25">
      <c r="A36">
        <v>8509181</v>
      </c>
      <c r="B36">
        <v>209778000</v>
      </c>
      <c r="C36" t="s">
        <v>50</v>
      </c>
      <c r="F36" t="s">
        <v>30</v>
      </c>
      <c r="G36" t="s">
        <v>31</v>
      </c>
      <c r="H36" t="s">
        <v>32</v>
      </c>
      <c r="I36" t="s">
        <v>37</v>
      </c>
      <c r="J36">
        <v>0</v>
      </c>
      <c r="K36">
        <v>0.76259643089999984</v>
      </c>
      <c r="L36">
        <v>326.679820017</v>
      </c>
      <c r="M36">
        <v>0.18549642710000011</v>
      </c>
      <c r="N36">
        <v>0.12366428700000009</v>
      </c>
      <c r="O36">
        <v>4.5802631526000033</v>
      </c>
      <c r="P36">
        <v>8.2442854000000058E-3</v>
      </c>
      <c r="Q36">
        <v>0.24732856970000011</v>
      </c>
      <c r="R36">
        <v>3.0916070100000019E-2</v>
      </c>
      <c r="S36">
        <v>1.8549643000000001E-2</v>
      </c>
      <c r="T36">
        <v>6.2656572300000019E-2</v>
      </c>
      <c r="U36">
        <v>1.078093999999999E-4</v>
      </c>
      <c r="V36">
        <v>986.50780985429958</v>
      </c>
      <c r="W36">
        <v>3241.3828284909978</v>
      </c>
      <c r="X36">
        <v>29.416000000000121</v>
      </c>
      <c r="Y36">
        <v>4766527.3110300004</v>
      </c>
      <c r="Z36">
        <v>198908</v>
      </c>
      <c r="AA36">
        <v>163</v>
      </c>
      <c r="AB36" t="s">
        <v>77</v>
      </c>
      <c r="AC36">
        <v>47</v>
      </c>
      <c r="AD36" t="s">
        <v>83</v>
      </c>
      <c r="AE36" t="s">
        <v>84</v>
      </c>
    </row>
    <row r="37" spans="1:32" x14ac:dyDescent="0.25">
      <c r="A37">
        <v>8509181</v>
      </c>
      <c r="B37">
        <v>209778000</v>
      </c>
      <c r="C37" t="s">
        <v>50</v>
      </c>
      <c r="F37" t="s">
        <v>30</v>
      </c>
      <c r="G37" t="s">
        <v>31</v>
      </c>
      <c r="H37" t="s">
        <v>32</v>
      </c>
      <c r="I37" t="s">
        <v>37</v>
      </c>
      <c r="J37">
        <v>0</v>
      </c>
      <c r="K37">
        <v>0.13839806160000001</v>
      </c>
      <c r="L37">
        <v>59.286737709999997</v>
      </c>
      <c r="M37">
        <v>3.3664393200000003E-2</v>
      </c>
      <c r="N37">
        <v>2.2442928599999998E-2</v>
      </c>
      <c r="O37">
        <v>0.83584536179999991</v>
      </c>
      <c r="P37">
        <v>1.4961951999999999E-3</v>
      </c>
      <c r="Q37">
        <v>4.4885857199999997E-2</v>
      </c>
      <c r="R37">
        <v>5.6107321000000007E-3</v>
      </c>
      <c r="S37">
        <v>3.3664395999999999E-3</v>
      </c>
      <c r="T37">
        <v>1.13710841E-2</v>
      </c>
      <c r="U37">
        <v>1.3330699999999999E-5</v>
      </c>
      <c r="V37">
        <v>121.98067073999999</v>
      </c>
      <c r="W37">
        <v>400.79363550000011</v>
      </c>
      <c r="X37">
        <v>3.6509999999999998</v>
      </c>
      <c r="Y37">
        <v>1972179.1571599999</v>
      </c>
      <c r="Z37">
        <v>198908</v>
      </c>
      <c r="AA37">
        <v>163</v>
      </c>
      <c r="AB37" t="s">
        <v>77</v>
      </c>
      <c r="AC37">
        <v>47</v>
      </c>
      <c r="AD37" t="s">
        <v>83</v>
      </c>
      <c r="AE37" t="s">
        <v>84</v>
      </c>
    </row>
    <row r="38" spans="1:32" x14ac:dyDescent="0.25">
      <c r="A38">
        <v>5351894</v>
      </c>
      <c r="B38">
        <v>258499000</v>
      </c>
      <c r="C38" t="s">
        <v>39</v>
      </c>
      <c r="D38" t="s">
        <v>40</v>
      </c>
      <c r="F38" t="s">
        <v>30</v>
      </c>
      <c r="G38" t="s">
        <v>31</v>
      </c>
      <c r="H38" t="s">
        <v>32</v>
      </c>
      <c r="I38" t="s">
        <v>33</v>
      </c>
      <c r="J38">
        <v>0</v>
      </c>
      <c r="K38">
        <v>1.6609090899999991E-2</v>
      </c>
      <c r="L38">
        <v>7.1149725587000026</v>
      </c>
      <c r="M38">
        <v>4.0400542999999957E-3</v>
      </c>
      <c r="N38">
        <v>2.693376600000004E-3</v>
      </c>
      <c r="O38">
        <v>9.8756709100000006E-2</v>
      </c>
      <c r="P38">
        <v>1.795564999999998E-4</v>
      </c>
      <c r="Q38">
        <v>5.3867285000000174E-3</v>
      </c>
      <c r="R38">
        <v>6.7333029999999976E-4</v>
      </c>
      <c r="S38">
        <v>4.0399549999999912E-4</v>
      </c>
      <c r="T38">
        <v>1.364637599999996E-3</v>
      </c>
      <c r="U38">
        <v>1.5520799999999979E-5</v>
      </c>
      <c r="V38">
        <v>142.0129859786004</v>
      </c>
      <c r="W38">
        <v>466.61409764819922</v>
      </c>
      <c r="X38">
        <v>2.6689999999999721</v>
      </c>
      <c r="Y38">
        <v>1549675.0621499999</v>
      </c>
      <c r="Z38">
        <v>196200</v>
      </c>
      <c r="AA38">
        <v>250</v>
      </c>
      <c r="AB38" t="s">
        <v>77</v>
      </c>
      <c r="AC38" t="s">
        <v>85</v>
      </c>
    </row>
    <row r="39" spans="1:32" x14ac:dyDescent="0.25">
      <c r="A39">
        <v>5351894</v>
      </c>
      <c r="B39">
        <v>258499000</v>
      </c>
      <c r="C39" t="s">
        <v>39</v>
      </c>
      <c r="D39" t="s">
        <v>40</v>
      </c>
      <c r="F39" t="s">
        <v>30</v>
      </c>
      <c r="G39" t="s">
        <v>31</v>
      </c>
      <c r="H39" t="s">
        <v>32</v>
      </c>
      <c r="I39" t="s">
        <v>33</v>
      </c>
      <c r="J39">
        <v>0</v>
      </c>
      <c r="K39">
        <v>4.7994838799999863E-2</v>
      </c>
      <c r="L39">
        <v>20.559945859599999</v>
      </c>
      <c r="M39">
        <v>1.167443369999999E-2</v>
      </c>
      <c r="N39">
        <v>7.7829893999999157E-3</v>
      </c>
      <c r="O39">
        <v>0.28537463099999899</v>
      </c>
      <c r="P39">
        <v>5.1885719999999905E-4</v>
      </c>
      <c r="Q39">
        <v>1.5565881200000121E-2</v>
      </c>
      <c r="R39">
        <v>1.9457076999999929E-3</v>
      </c>
      <c r="S39">
        <v>1.167416999999997E-3</v>
      </c>
      <c r="T39">
        <v>3.9433557999999794E-3</v>
      </c>
      <c r="U39">
        <v>4.5801200000000018E-5</v>
      </c>
      <c r="V39">
        <v>419.11787005239728</v>
      </c>
      <c r="W39">
        <v>1377.10157158181</v>
      </c>
      <c r="X39">
        <v>7.3869999999995937</v>
      </c>
      <c r="Y39">
        <v>3800256.1752300002</v>
      </c>
      <c r="Z39">
        <v>196200</v>
      </c>
      <c r="AA39">
        <v>250</v>
      </c>
      <c r="AB39" t="s">
        <v>77</v>
      </c>
      <c r="AC39" t="s">
        <v>85</v>
      </c>
    </row>
    <row r="40" spans="1:32" x14ac:dyDescent="0.25">
      <c r="A40">
        <v>5351894</v>
      </c>
      <c r="B40">
        <v>258499000</v>
      </c>
      <c r="C40" t="s">
        <v>39</v>
      </c>
      <c r="D40" t="s">
        <v>40</v>
      </c>
      <c r="F40" t="s">
        <v>30</v>
      </c>
      <c r="G40" t="s">
        <v>31</v>
      </c>
      <c r="H40" t="s">
        <v>32</v>
      </c>
      <c r="I40" t="s">
        <v>33</v>
      </c>
      <c r="J40">
        <v>0</v>
      </c>
      <c r="K40">
        <v>5.1658955399999602E-2</v>
      </c>
      <c r="L40">
        <v>22.129576181100031</v>
      </c>
      <c r="M40">
        <v>1.2565707699999901E-2</v>
      </c>
      <c r="N40">
        <v>8.3771786999998731E-3</v>
      </c>
      <c r="O40">
        <v>0.30716129919999891</v>
      </c>
      <c r="P40">
        <v>5.5846899999999926E-4</v>
      </c>
      <c r="Q40">
        <v>1.675424290000015E-2</v>
      </c>
      <c r="R40">
        <v>2.0942491999999852E-3</v>
      </c>
      <c r="S40">
        <v>1.2565376000000009E-3</v>
      </c>
      <c r="T40">
        <v>4.2444103999999842E-3</v>
      </c>
      <c r="U40">
        <v>4.7327800000000757E-5</v>
      </c>
      <c r="V40">
        <v>432.99374994599879</v>
      </c>
      <c r="W40">
        <v>1422.6937483989129</v>
      </c>
      <c r="X40">
        <v>7.5469999999995663</v>
      </c>
      <c r="Y40">
        <v>4278005.7665100005</v>
      </c>
      <c r="Z40">
        <v>196200</v>
      </c>
      <c r="AA40">
        <v>250</v>
      </c>
      <c r="AB40" t="s">
        <v>77</v>
      </c>
      <c r="AC40" t="s">
        <v>85</v>
      </c>
    </row>
    <row r="41" spans="1:32" x14ac:dyDescent="0.25">
      <c r="A41">
        <v>5351894</v>
      </c>
      <c r="B41">
        <v>258499000</v>
      </c>
      <c r="C41" t="s">
        <v>39</v>
      </c>
      <c r="D41" t="s">
        <v>40</v>
      </c>
      <c r="F41" t="s">
        <v>30</v>
      </c>
      <c r="G41" t="s">
        <v>31</v>
      </c>
      <c r="H41" t="s">
        <v>32</v>
      </c>
      <c r="I41" t="s">
        <v>33</v>
      </c>
      <c r="J41">
        <v>0</v>
      </c>
      <c r="K41">
        <v>5.1678463699999858E-2</v>
      </c>
      <c r="L41">
        <v>22.1379331463</v>
      </c>
      <c r="M41">
        <v>1.257044949999995E-2</v>
      </c>
      <c r="N41">
        <v>8.3803298999999189E-3</v>
      </c>
      <c r="O41">
        <v>0.30727730149999988</v>
      </c>
      <c r="P41">
        <v>5.5867909999999881E-4</v>
      </c>
      <c r="Q41">
        <v>1.67605781000001E-2</v>
      </c>
      <c r="R41">
        <v>2.0950436999999911E-3</v>
      </c>
      <c r="S41">
        <v>1.2570182E-3</v>
      </c>
      <c r="T41">
        <v>4.246008799999982E-3</v>
      </c>
      <c r="U41">
        <v>4.7310100000000393E-5</v>
      </c>
      <c r="V41">
        <v>432.89895767969841</v>
      </c>
      <c r="W41">
        <v>1422.38229118101</v>
      </c>
      <c r="X41">
        <v>7.4629999999995853</v>
      </c>
      <c r="Y41">
        <v>4164427.7067200001</v>
      </c>
      <c r="Z41">
        <v>196200</v>
      </c>
      <c r="AA41">
        <v>250</v>
      </c>
      <c r="AB41" t="s">
        <v>77</v>
      </c>
      <c r="AC41" t="s">
        <v>85</v>
      </c>
    </row>
    <row r="42" spans="1:32" x14ac:dyDescent="0.25">
      <c r="A42">
        <v>5351894</v>
      </c>
      <c r="B42">
        <v>258499000</v>
      </c>
      <c r="C42" t="s">
        <v>39</v>
      </c>
      <c r="D42" t="s">
        <v>40</v>
      </c>
      <c r="F42" t="s">
        <v>30</v>
      </c>
      <c r="G42" t="s">
        <v>31</v>
      </c>
      <c r="H42" t="s">
        <v>32</v>
      </c>
      <c r="I42" t="s">
        <v>33</v>
      </c>
      <c r="J42">
        <v>0</v>
      </c>
      <c r="K42">
        <v>2.3692635699999971E-2</v>
      </c>
      <c r="L42">
        <v>10.149411390899999</v>
      </c>
      <c r="M42">
        <v>5.7630814000000008E-3</v>
      </c>
      <c r="N42">
        <v>3.8420682000000011E-3</v>
      </c>
      <c r="O42">
        <v>0.14087510619999979</v>
      </c>
      <c r="P42">
        <v>2.5612929999999968E-4</v>
      </c>
      <c r="Q42">
        <v>7.6840931000000286E-3</v>
      </c>
      <c r="R42">
        <v>9.6050110000000133E-4</v>
      </c>
      <c r="S42">
        <v>5.7629569999999872E-4</v>
      </c>
      <c r="T42">
        <v>1.946637499999993E-3</v>
      </c>
      <c r="U42">
        <v>2.4211999999999961E-5</v>
      </c>
      <c r="V42">
        <v>221.5234255642001</v>
      </c>
      <c r="W42">
        <v>727.86268551239971</v>
      </c>
      <c r="X42">
        <v>4.2039999999999198</v>
      </c>
      <c r="Y42">
        <v>1829979.1078600001</v>
      </c>
      <c r="Z42">
        <v>196200</v>
      </c>
      <c r="AA42">
        <v>250</v>
      </c>
      <c r="AB42" t="s">
        <v>77</v>
      </c>
      <c r="AC42" t="s">
        <v>85</v>
      </c>
    </row>
    <row r="43" spans="1:32" x14ac:dyDescent="0.25">
      <c r="A43">
        <v>9636060</v>
      </c>
      <c r="B43">
        <v>273352940</v>
      </c>
      <c r="C43" t="s">
        <v>57</v>
      </c>
      <c r="D43" t="s">
        <v>45</v>
      </c>
      <c r="F43" t="s">
        <v>30</v>
      </c>
      <c r="G43" t="s">
        <v>31</v>
      </c>
      <c r="H43" t="s">
        <v>32</v>
      </c>
      <c r="I43" t="s">
        <v>33</v>
      </c>
      <c r="J43">
        <v>0</v>
      </c>
      <c r="K43">
        <v>0.48632794749999991</v>
      </c>
      <c r="L43">
        <v>208.33237924080001</v>
      </c>
      <c r="M43">
        <v>0.1182959879</v>
      </c>
      <c r="N43">
        <v>7.8863991000000022E-2</v>
      </c>
      <c r="O43">
        <v>2.8916796868000021</v>
      </c>
      <c r="P43">
        <v>5.2575997000000032E-3</v>
      </c>
      <c r="Q43">
        <v>0.15772798350000011</v>
      </c>
      <c r="R43">
        <v>1.9715997499999999E-2</v>
      </c>
      <c r="S43">
        <v>1.1829598699999999E-2</v>
      </c>
      <c r="T43">
        <v>3.9957755700000007E-2</v>
      </c>
      <c r="U43">
        <v>2.5896300000000001E-5</v>
      </c>
      <c r="V43">
        <v>84.628356469000011</v>
      </c>
      <c r="W43">
        <v>626.24983988999975</v>
      </c>
      <c r="X43">
        <v>7.094999999999998</v>
      </c>
      <c r="Y43">
        <v>5169827.8560100002</v>
      </c>
      <c r="Z43">
        <v>201309</v>
      </c>
      <c r="AA43">
        <v>130</v>
      </c>
      <c r="AB43" t="s">
        <v>77</v>
      </c>
      <c r="AC43" t="s">
        <v>88</v>
      </c>
      <c r="AD43" t="s">
        <v>82</v>
      </c>
    </row>
    <row r="44" spans="1:32" x14ac:dyDescent="0.25">
      <c r="A44">
        <v>9636060</v>
      </c>
      <c r="B44">
        <v>273352940</v>
      </c>
      <c r="C44" t="s">
        <v>57</v>
      </c>
      <c r="D44" t="s">
        <v>45</v>
      </c>
      <c r="F44" t="s">
        <v>30</v>
      </c>
      <c r="G44" t="s">
        <v>31</v>
      </c>
      <c r="H44" t="s">
        <v>32</v>
      </c>
      <c r="I44" t="s">
        <v>33</v>
      </c>
      <c r="J44">
        <v>0</v>
      </c>
      <c r="K44">
        <v>0.47664981270000001</v>
      </c>
      <c r="L44">
        <v>204.18647484269999</v>
      </c>
      <c r="M44">
        <v>0.1159418471</v>
      </c>
      <c r="N44">
        <v>7.7294564700000012E-2</v>
      </c>
      <c r="O44">
        <v>2.834134005300001</v>
      </c>
      <c r="P44">
        <v>5.1529708000000009E-3</v>
      </c>
      <c r="Q44">
        <v>0.1545891298999999</v>
      </c>
      <c r="R44">
        <v>1.9323640900000001E-2</v>
      </c>
      <c r="S44">
        <v>1.1594185E-2</v>
      </c>
      <c r="T44">
        <v>3.9162579199999978E-2</v>
      </c>
      <c r="U44">
        <v>1.51891E-5</v>
      </c>
      <c r="V44">
        <v>49.638078831999977</v>
      </c>
      <c r="W44">
        <v>367.32178097999991</v>
      </c>
      <c r="X44">
        <v>4.1419999999999986</v>
      </c>
      <c r="Y44">
        <v>4462167.9204299999</v>
      </c>
      <c r="Z44">
        <v>201309</v>
      </c>
      <c r="AA44">
        <v>130</v>
      </c>
      <c r="AB44" t="s">
        <v>77</v>
      </c>
      <c r="AC44" t="s">
        <v>88</v>
      </c>
      <c r="AD44" t="s">
        <v>82</v>
      </c>
    </row>
    <row r="45" spans="1:32" x14ac:dyDescent="0.25">
      <c r="A45">
        <v>9636060</v>
      </c>
      <c r="B45">
        <v>273352940</v>
      </c>
      <c r="C45" t="s">
        <v>57</v>
      </c>
      <c r="D45" t="s">
        <v>45</v>
      </c>
      <c r="F45" t="s">
        <v>30</v>
      </c>
      <c r="G45" t="s">
        <v>31</v>
      </c>
      <c r="H45" t="s">
        <v>32</v>
      </c>
      <c r="I45" t="s">
        <v>33</v>
      </c>
      <c r="J45">
        <v>0</v>
      </c>
      <c r="K45">
        <v>0.39621421990000011</v>
      </c>
      <c r="L45">
        <v>169.72960493659991</v>
      </c>
      <c r="M45">
        <v>9.6376430899999976E-2</v>
      </c>
      <c r="N45">
        <v>6.4250954100000007E-2</v>
      </c>
      <c r="O45">
        <v>2.3558683346999998</v>
      </c>
      <c r="P45">
        <v>4.2833978000000007E-3</v>
      </c>
      <c r="Q45">
        <v>0.12850190850000001</v>
      </c>
      <c r="R45">
        <v>1.6062738699999999E-2</v>
      </c>
      <c r="S45">
        <v>9.6376440000000008E-3</v>
      </c>
      <c r="T45">
        <v>3.2553816899999997E-2</v>
      </c>
      <c r="U45">
        <v>1.9498099999999999E-5</v>
      </c>
      <c r="V45">
        <v>63.718518406000022</v>
      </c>
      <c r="W45">
        <v>471.51704022000041</v>
      </c>
      <c r="X45">
        <v>5.3169999999999966</v>
      </c>
      <c r="Y45">
        <v>4476404.4532599999</v>
      </c>
      <c r="Z45">
        <v>201309</v>
      </c>
      <c r="AA45">
        <v>130</v>
      </c>
      <c r="AB45" t="s">
        <v>77</v>
      </c>
      <c r="AC45" t="s">
        <v>88</v>
      </c>
      <c r="AD45" t="s">
        <v>82</v>
      </c>
    </row>
    <row r="46" spans="1:32" x14ac:dyDescent="0.25">
      <c r="A46">
        <v>9636060</v>
      </c>
      <c r="B46">
        <v>273352940</v>
      </c>
      <c r="C46" t="s">
        <v>57</v>
      </c>
      <c r="D46" t="s">
        <v>45</v>
      </c>
      <c r="F46" t="s">
        <v>30</v>
      </c>
      <c r="G46" t="s">
        <v>31</v>
      </c>
      <c r="H46" t="s">
        <v>32</v>
      </c>
      <c r="I46" t="s">
        <v>33</v>
      </c>
      <c r="J46">
        <v>0</v>
      </c>
      <c r="K46">
        <v>0.12944683169999999</v>
      </c>
      <c r="L46">
        <v>55.452223637000003</v>
      </c>
      <c r="M46">
        <v>3.1487067200000003E-2</v>
      </c>
      <c r="N46">
        <v>2.0991378099999999E-2</v>
      </c>
      <c r="O46">
        <v>0.76968387239999991</v>
      </c>
      <c r="P46">
        <v>1.3994251E-3</v>
      </c>
      <c r="Q46">
        <v>4.1982755599999991E-2</v>
      </c>
      <c r="R46">
        <v>5.2478446E-3</v>
      </c>
      <c r="S46">
        <v>3.1487067000000001E-3</v>
      </c>
      <c r="T46">
        <v>1.06356313E-2</v>
      </c>
      <c r="U46">
        <v>4.4366999999999994E-6</v>
      </c>
      <c r="V46">
        <v>14.499131869999999</v>
      </c>
      <c r="W46">
        <v>107.29357640000001</v>
      </c>
      <c r="X46">
        <v>1.224</v>
      </c>
      <c r="Y46">
        <v>783729.75693299994</v>
      </c>
      <c r="Z46">
        <v>201309</v>
      </c>
      <c r="AA46">
        <v>130</v>
      </c>
      <c r="AB46" t="s">
        <v>77</v>
      </c>
      <c r="AC46" t="s">
        <v>88</v>
      </c>
      <c r="AD46" t="s">
        <v>82</v>
      </c>
    </row>
    <row r="47" spans="1:32" x14ac:dyDescent="0.25">
      <c r="A47">
        <v>8913899</v>
      </c>
      <c r="B47">
        <v>331037000</v>
      </c>
      <c r="C47" t="s">
        <v>35</v>
      </c>
      <c r="D47" t="s">
        <v>29</v>
      </c>
      <c r="E47" t="s">
        <v>36</v>
      </c>
      <c r="F47" t="s">
        <v>30</v>
      </c>
      <c r="G47" t="s">
        <v>31</v>
      </c>
      <c r="H47" t="s">
        <v>32</v>
      </c>
      <c r="I47" t="s">
        <v>37</v>
      </c>
      <c r="J47">
        <v>0</v>
      </c>
      <c r="K47">
        <v>0.18075044260000001</v>
      </c>
      <c r="L47">
        <v>77.429581107000018</v>
      </c>
      <c r="M47">
        <v>4.3966323999999987E-2</v>
      </c>
      <c r="N47">
        <v>2.9310882E-2</v>
      </c>
      <c r="O47">
        <v>1.0919219367999999</v>
      </c>
      <c r="P47">
        <v>1.9540589000000001E-3</v>
      </c>
      <c r="Q47">
        <v>5.8621765300000003E-2</v>
      </c>
      <c r="R47">
        <v>7.3277208999999984E-3</v>
      </c>
      <c r="S47">
        <v>4.3966321999999993E-3</v>
      </c>
      <c r="T47">
        <v>1.48508463E-2</v>
      </c>
      <c r="U47">
        <v>3.8452299999999998E-5</v>
      </c>
      <c r="V47">
        <v>125.66116851700011</v>
      </c>
      <c r="W47">
        <v>929.89265363600032</v>
      </c>
      <c r="X47">
        <v>10.515000000000001</v>
      </c>
      <c r="Y47">
        <v>2690207.0923799998</v>
      </c>
      <c r="Z47">
        <v>199203</v>
      </c>
      <c r="AA47">
        <v>270</v>
      </c>
      <c r="AB47" t="s">
        <v>77</v>
      </c>
      <c r="AC47" t="s">
        <v>78</v>
      </c>
      <c r="AD47" t="s">
        <v>79</v>
      </c>
      <c r="AE47" t="s">
        <v>80</v>
      </c>
    </row>
    <row r="48" spans="1:32" x14ac:dyDescent="0.25">
      <c r="A48">
        <v>8913899</v>
      </c>
      <c r="B48">
        <v>331037000</v>
      </c>
      <c r="C48" t="s">
        <v>35</v>
      </c>
      <c r="D48" t="s">
        <v>29</v>
      </c>
      <c r="E48" t="s">
        <v>36</v>
      </c>
      <c r="F48" t="s">
        <v>30</v>
      </c>
      <c r="G48" t="s">
        <v>31</v>
      </c>
      <c r="H48" t="s">
        <v>32</v>
      </c>
      <c r="I48" t="s">
        <v>37</v>
      </c>
      <c r="J48">
        <v>0</v>
      </c>
      <c r="K48">
        <v>9.2071011199999969E-2</v>
      </c>
      <c r="L48">
        <v>39.441230762000004</v>
      </c>
      <c r="M48">
        <v>2.2395652499999998E-2</v>
      </c>
      <c r="N48">
        <v>1.4930434100000001E-2</v>
      </c>
      <c r="O48">
        <v>0.55192474520000023</v>
      </c>
      <c r="P48">
        <v>9.9536229999999996E-4</v>
      </c>
      <c r="Q48">
        <v>2.986086919999999E-2</v>
      </c>
      <c r="R48">
        <v>3.732609E-3</v>
      </c>
      <c r="S48">
        <v>2.2395649000000002E-3</v>
      </c>
      <c r="T48">
        <v>7.5647535999999981E-3</v>
      </c>
      <c r="U48">
        <v>4.2333699999999998E-5</v>
      </c>
      <c r="V48">
        <v>138.34505390999999</v>
      </c>
      <c r="W48">
        <v>1023.7533790799999</v>
      </c>
      <c r="X48">
        <v>11.621159760999999</v>
      </c>
      <c r="Y48">
        <v>894087.54074799991</v>
      </c>
      <c r="Z48">
        <v>199203</v>
      </c>
      <c r="AA48">
        <v>270</v>
      </c>
      <c r="AB48" t="s">
        <v>77</v>
      </c>
      <c r="AC48" t="s">
        <v>78</v>
      </c>
      <c r="AD48" t="s">
        <v>79</v>
      </c>
      <c r="AE48" t="s">
        <v>80</v>
      </c>
    </row>
    <row r="49" spans="1:31" x14ac:dyDescent="0.25">
      <c r="A49">
        <v>8913899</v>
      </c>
      <c r="B49">
        <v>331037000</v>
      </c>
      <c r="C49" t="s">
        <v>35</v>
      </c>
      <c r="D49" t="s">
        <v>29</v>
      </c>
      <c r="E49" t="s">
        <v>36</v>
      </c>
      <c r="F49" t="s">
        <v>30</v>
      </c>
      <c r="G49" t="s">
        <v>31</v>
      </c>
      <c r="H49" t="s">
        <v>32</v>
      </c>
      <c r="I49" t="s">
        <v>37</v>
      </c>
      <c r="J49">
        <v>0</v>
      </c>
      <c r="K49">
        <v>0.51946925580000003</v>
      </c>
      <c r="L49">
        <v>222.5293991341</v>
      </c>
      <c r="M49">
        <v>0.1263573882</v>
      </c>
      <c r="N49">
        <v>8.423825850000001E-2</v>
      </c>
      <c r="O49">
        <v>3.1359666548999958</v>
      </c>
      <c r="P49">
        <v>5.6158840000000041E-3</v>
      </c>
      <c r="Q49">
        <v>0.1684765164</v>
      </c>
      <c r="R49">
        <v>2.1059565400000001E-2</v>
      </c>
      <c r="S49">
        <v>1.2635739499999989E-2</v>
      </c>
      <c r="T49">
        <v>4.268071800000002E-2</v>
      </c>
      <c r="U49">
        <v>1.2205040000000009E-4</v>
      </c>
      <c r="V49">
        <v>398.85706210900008</v>
      </c>
      <c r="W49">
        <v>2951.542260839999</v>
      </c>
      <c r="X49">
        <v>33.414000000000023</v>
      </c>
      <c r="Y49">
        <v>8220303.6062399996</v>
      </c>
      <c r="Z49">
        <v>199203</v>
      </c>
      <c r="AA49">
        <v>270</v>
      </c>
      <c r="AB49" t="s">
        <v>77</v>
      </c>
      <c r="AC49" t="s">
        <v>78</v>
      </c>
      <c r="AD49" t="s">
        <v>79</v>
      </c>
      <c r="AE49" t="s">
        <v>80</v>
      </c>
    </row>
    <row r="50" spans="1:31" x14ac:dyDescent="0.25">
      <c r="A50">
        <v>8913899</v>
      </c>
      <c r="B50">
        <v>331037000</v>
      </c>
      <c r="C50" t="s">
        <v>35</v>
      </c>
      <c r="D50" t="s">
        <v>29</v>
      </c>
      <c r="E50" t="s">
        <v>36</v>
      </c>
      <c r="F50" t="s">
        <v>30</v>
      </c>
      <c r="G50" t="s">
        <v>31</v>
      </c>
      <c r="H50" t="s">
        <v>32</v>
      </c>
      <c r="I50" t="s">
        <v>37</v>
      </c>
      <c r="J50">
        <v>0</v>
      </c>
      <c r="K50">
        <v>0.5857442206000002</v>
      </c>
      <c r="L50">
        <v>250.9201622631</v>
      </c>
      <c r="M50">
        <v>0.14247832390000001</v>
      </c>
      <c r="N50">
        <v>9.498554939999998E-2</v>
      </c>
      <c r="O50">
        <v>3.5398623614</v>
      </c>
      <c r="P50">
        <v>6.3323701000000008E-3</v>
      </c>
      <c r="Q50">
        <v>0.18997110070000001</v>
      </c>
      <c r="R50">
        <v>2.3746388699999999E-2</v>
      </c>
      <c r="S50">
        <v>1.42478321E-2</v>
      </c>
      <c r="T50">
        <v>4.812601239999998E-2</v>
      </c>
      <c r="U50">
        <v>1.1741490000000001E-4</v>
      </c>
      <c r="V50">
        <v>383.70934746019998</v>
      </c>
      <c r="W50">
        <v>2839.4491684405002</v>
      </c>
      <c r="X50">
        <v>32.113000000000042</v>
      </c>
      <c r="Y50">
        <v>10292759.4604</v>
      </c>
      <c r="Z50">
        <v>199203</v>
      </c>
      <c r="AA50">
        <v>270</v>
      </c>
      <c r="AB50" t="s">
        <v>77</v>
      </c>
      <c r="AC50" t="s">
        <v>78</v>
      </c>
      <c r="AD50" t="s">
        <v>79</v>
      </c>
      <c r="AE50" t="s">
        <v>80</v>
      </c>
    </row>
    <row r="51" spans="1:31" x14ac:dyDescent="0.25">
      <c r="A51">
        <v>8913899</v>
      </c>
      <c r="B51">
        <v>331037000</v>
      </c>
      <c r="C51" t="s">
        <v>35</v>
      </c>
      <c r="D51" t="s">
        <v>29</v>
      </c>
      <c r="E51" t="s">
        <v>36</v>
      </c>
      <c r="F51" t="s">
        <v>30</v>
      </c>
      <c r="G51" t="s">
        <v>31</v>
      </c>
      <c r="H51" t="s">
        <v>32</v>
      </c>
      <c r="I51" t="s">
        <v>37</v>
      </c>
      <c r="J51">
        <v>0</v>
      </c>
      <c r="K51">
        <v>0.59515949540000013</v>
      </c>
      <c r="L51">
        <v>254.9534586579</v>
      </c>
      <c r="M51">
        <v>0.1447685251000001</v>
      </c>
      <c r="N51">
        <v>9.6512349499999969E-2</v>
      </c>
      <c r="O51">
        <v>3.5976580634999991</v>
      </c>
      <c r="P51">
        <v>6.4341564000000044E-3</v>
      </c>
      <c r="Q51">
        <v>0.19302470109999989</v>
      </c>
      <c r="R51">
        <v>2.4128087900000001E-2</v>
      </c>
      <c r="S51">
        <v>1.447685189999999E-2</v>
      </c>
      <c r="T51">
        <v>4.8899591100000028E-2</v>
      </c>
      <c r="U51">
        <v>1.1454139999999991E-4</v>
      </c>
      <c r="V51">
        <v>374.31959142029979</v>
      </c>
      <c r="W51">
        <v>2769.964986753997</v>
      </c>
      <c r="X51">
        <v>31.364000000000011</v>
      </c>
      <c r="Y51">
        <v>10169554.681299999</v>
      </c>
      <c r="Z51">
        <v>199203</v>
      </c>
      <c r="AA51">
        <v>270</v>
      </c>
      <c r="AB51" t="s">
        <v>77</v>
      </c>
      <c r="AC51" t="s">
        <v>78</v>
      </c>
      <c r="AD51" t="s">
        <v>79</v>
      </c>
      <c r="AE51" t="s">
        <v>80</v>
      </c>
    </row>
    <row r="52" spans="1:31" x14ac:dyDescent="0.25">
      <c r="A52">
        <v>8913899</v>
      </c>
      <c r="B52">
        <v>331037000</v>
      </c>
      <c r="C52" t="s">
        <v>35</v>
      </c>
      <c r="D52" t="s">
        <v>29</v>
      </c>
      <c r="E52" t="s">
        <v>36</v>
      </c>
      <c r="F52" t="s">
        <v>30</v>
      </c>
      <c r="G52" t="s">
        <v>31</v>
      </c>
      <c r="H52" t="s">
        <v>32</v>
      </c>
      <c r="I52" t="s">
        <v>37</v>
      </c>
      <c r="J52">
        <v>0</v>
      </c>
      <c r="K52">
        <v>0.6347955502</v>
      </c>
      <c r="L52">
        <v>271.9326880559999</v>
      </c>
      <c r="M52">
        <v>0.15440972870000011</v>
      </c>
      <c r="N52">
        <v>0.1029398198999999</v>
      </c>
      <c r="O52">
        <v>3.8379768447999978</v>
      </c>
      <c r="P52">
        <v>6.8626543000000007E-3</v>
      </c>
      <c r="Q52">
        <v>0.20587963699999981</v>
      </c>
      <c r="R52">
        <v>2.5734954099999988E-2</v>
      </c>
      <c r="S52">
        <v>1.544097310000001E-2</v>
      </c>
      <c r="T52">
        <v>5.215617509999998E-2</v>
      </c>
      <c r="U52">
        <v>1.183207999999999E-4</v>
      </c>
      <c r="V52">
        <v>386.672020444</v>
      </c>
      <c r="W52">
        <v>2861.37295202</v>
      </c>
      <c r="X52">
        <v>32.402000000000037</v>
      </c>
      <c r="Y52">
        <v>10594461.7456</v>
      </c>
      <c r="Z52">
        <v>199203</v>
      </c>
      <c r="AA52">
        <v>270</v>
      </c>
      <c r="AB52" t="s">
        <v>77</v>
      </c>
      <c r="AC52" t="s">
        <v>78</v>
      </c>
      <c r="AD52" t="s">
        <v>79</v>
      </c>
      <c r="AE52" t="s">
        <v>80</v>
      </c>
    </row>
    <row r="53" spans="1:31" x14ac:dyDescent="0.25">
      <c r="A53">
        <v>8913899</v>
      </c>
      <c r="B53">
        <v>331037000</v>
      </c>
      <c r="C53" t="s">
        <v>35</v>
      </c>
      <c r="D53" t="s">
        <v>29</v>
      </c>
      <c r="E53" t="s">
        <v>36</v>
      </c>
      <c r="F53" t="s">
        <v>30</v>
      </c>
      <c r="G53" t="s">
        <v>31</v>
      </c>
      <c r="H53" t="s">
        <v>32</v>
      </c>
      <c r="I53" t="s">
        <v>37</v>
      </c>
      <c r="J53">
        <v>0</v>
      </c>
      <c r="K53">
        <v>0.64639628000000016</v>
      </c>
      <c r="L53">
        <v>276.90219000299999</v>
      </c>
      <c r="M53">
        <v>0.1572315284000001</v>
      </c>
      <c r="N53">
        <v>0.1048210185</v>
      </c>
      <c r="O53">
        <v>3.9085975546999991</v>
      </c>
      <c r="P53">
        <v>6.9880668999999984E-3</v>
      </c>
      <c r="Q53">
        <v>0.20964203789999991</v>
      </c>
      <c r="R53">
        <v>2.6205254599999998E-2</v>
      </c>
      <c r="S53">
        <v>1.5723151600000009E-2</v>
      </c>
      <c r="T53">
        <v>5.3109316699999978E-2</v>
      </c>
      <c r="U53">
        <v>1.179198E-4</v>
      </c>
      <c r="V53">
        <v>385.35705965329993</v>
      </c>
      <c r="W53">
        <v>2851.642243069999</v>
      </c>
      <c r="X53">
        <v>32.254000000000019</v>
      </c>
      <c r="Y53">
        <v>10679864.4912</v>
      </c>
      <c r="Z53">
        <v>199203</v>
      </c>
      <c r="AA53">
        <v>270</v>
      </c>
      <c r="AB53" t="s">
        <v>77</v>
      </c>
      <c r="AC53" t="s">
        <v>78</v>
      </c>
      <c r="AD53" t="s">
        <v>79</v>
      </c>
      <c r="AE53" t="s">
        <v>80</v>
      </c>
    </row>
    <row r="54" spans="1:31" x14ac:dyDescent="0.25">
      <c r="A54">
        <v>8913899</v>
      </c>
      <c r="B54">
        <v>331037000</v>
      </c>
      <c r="C54" t="s">
        <v>35</v>
      </c>
      <c r="D54" t="s">
        <v>29</v>
      </c>
      <c r="E54" t="s">
        <v>36</v>
      </c>
      <c r="F54" t="s">
        <v>30</v>
      </c>
      <c r="G54" t="s">
        <v>31</v>
      </c>
      <c r="H54" t="s">
        <v>32</v>
      </c>
      <c r="I54" t="s">
        <v>37</v>
      </c>
      <c r="J54">
        <v>0</v>
      </c>
      <c r="K54">
        <v>0.62770196039999981</v>
      </c>
      <c r="L54">
        <v>268.89394888389972</v>
      </c>
      <c r="M54">
        <v>0.15268426190000001</v>
      </c>
      <c r="N54">
        <v>0.1017895056</v>
      </c>
      <c r="O54">
        <v>3.7955073218999988</v>
      </c>
      <c r="P54">
        <v>6.785966799999996E-3</v>
      </c>
      <c r="Q54">
        <v>0.20357901540000009</v>
      </c>
      <c r="R54">
        <v>2.5447378199999999E-2</v>
      </c>
      <c r="S54">
        <v>1.52684265E-2</v>
      </c>
      <c r="T54">
        <v>5.1573349500000018E-2</v>
      </c>
      <c r="U54">
        <v>1.1477619999999991E-4</v>
      </c>
      <c r="V54">
        <v>375.08608108029961</v>
      </c>
      <c r="W54">
        <v>2775.6370134390008</v>
      </c>
      <c r="X54">
        <v>31.41900000000005</v>
      </c>
      <c r="Y54">
        <v>10335490.155999999</v>
      </c>
      <c r="Z54">
        <v>199203</v>
      </c>
      <c r="AA54">
        <v>270</v>
      </c>
      <c r="AB54" t="s">
        <v>77</v>
      </c>
      <c r="AC54" t="s">
        <v>78</v>
      </c>
      <c r="AD54" t="s">
        <v>79</v>
      </c>
      <c r="AE54" t="s">
        <v>80</v>
      </c>
    </row>
    <row r="55" spans="1:31" x14ac:dyDescent="0.25">
      <c r="A55">
        <v>8913899</v>
      </c>
      <c r="B55">
        <v>331037000</v>
      </c>
      <c r="C55" t="s">
        <v>35</v>
      </c>
      <c r="D55" t="s">
        <v>29</v>
      </c>
      <c r="E55" t="s">
        <v>36</v>
      </c>
      <c r="F55" t="s">
        <v>30</v>
      </c>
      <c r="G55" t="s">
        <v>31</v>
      </c>
      <c r="H55" t="s">
        <v>32</v>
      </c>
      <c r="I55" t="s">
        <v>37</v>
      </c>
      <c r="J55">
        <v>0</v>
      </c>
      <c r="K55">
        <v>0.64902164880000002</v>
      </c>
      <c r="L55">
        <v>278.0268419306002</v>
      </c>
      <c r="M55">
        <v>0.15787013050000009</v>
      </c>
      <c r="N55">
        <v>0.1052467528</v>
      </c>
      <c r="O55">
        <v>3.9244554834000009</v>
      </c>
      <c r="P55">
        <v>7.0164485000000004E-3</v>
      </c>
      <c r="Q55">
        <v>0.2104935067999999</v>
      </c>
      <c r="R55">
        <v>2.6311689799999999E-2</v>
      </c>
      <c r="S55">
        <v>1.5787011700000009E-2</v>
      </c>
      <c r="T55">
        <v>5.3325022399999977E-2</v>
      </c>
      <c r="U55">
        <v>1.184884E-4</v>
      </c>
      <c r="V55">
        <v>387.2178819959999</v>
      </c>
      <c r="W55">
        <v>2865.4123276109999</v>
      </c>
      <c r="X55">
        <v>32.466000000000037</v>
      </c>
      <c r="Y55">
        <v>10571603.2289</v>
      </c>
      <c r="Z55">
        <v>199203</v>
      </c>
      <c r="AA55">
        <v>270</v>
      </c>
      <c r="AB55" t="s">
        <v>77</v>
      </c>
      <c r="AC55" t="s">
        <v>78</v>
      </c>
      <c r="AD55" t="s">
        <v>79</v>
      </c>
      <c r="AE55" t="s">
        <v>80</v>
      </c>
    </row>
    <row r="56" spans="1:31" x14ac:dyDescent="0.25">
      <c r="A56">
        <v>8913899</v>
      </c>
      <c r="B56">
        <v>331037000</v>
      </c>
      <c r="C56" t="s">
        <v>35</v>
      </c>
      <c r="D56" t="s">
        <v>29</v>
      </c>
      <c r="E56" t="s">
        <v>36</v>
      </c>
      <c r="F56" t="s">
        <v>30</v>
      </c>
      <c r="G56" t="s">
        <v>31</v>
      </c>
      <c r="H56" t="s">
        <v>32</v>
      </c>
      <c r="I56" t="s">
        <v>37</v>
      </c>
      <c r="J56">
        <v>0</v>
      </c>
      <c r="K56">
        <v>0.66454607449999981</v>
      </c>
      <c r="L56">
        <v>284.67716986220012</v>
      </c>
      <c r="M56">
        <v>0.16164634310000001</v>
      </c>
      <c r="N56">
        <v>0.1077642278</v>
      </c>
      <c r="O56">
        <v>4.019560924400003</v>
      </c>
      <c r="P56">
        <v>7.1842821999999994E-3</v>
      </c>
      <c r="Q56">
        <v>0.21552845579999999</v>
      </c>
      <c r="R56">
        <v>2.6941058000000021E-2</v>
      </c>
      <c r="S56">
        <v>1.6164634599999991E-2</v>
      </c>
      <c r="T56">
        <v>5.4600543200000011E-2</v>
      </c>
      <c r="U56">
        <v>1.1476809999999989E-4</v>
      </c>
      <c r="V56">
        <v>375.05931686660011</v>
      </c>
      <c r="W56">
        <v>2775.4389531579009</v>
      </c>
      <c r="X56">
        <v>31.41700000000003</v>
      </c>
      <c r="Y56">
        <v>10493025.7261</v>
      </c>
      <c r="Z56">
        <v>199203</v>
      </c>
      <c r="AA56">
        <v>270</v>
      </c>
      <c r="AB56" t="s">
        <v>77</v>
      </c>
      <c r="AC56" t="s">
        <v>78</v>
      </c>
      <c r="AD56" t="s">
        <v>79</v>
      </c>
      <c r="AE56" t="s">
        <v>80</v>
      </c>
    </row>
    <row r="57" spans="1:31" x14ac:dyDescent="0.25">
      <c r="A57">
        <v>8913899</v>
      </c>
      <c r="B57">
        <v>331037000</v>
      </c>
      <c r="C57" t="s">
        <v>35</v>
      </c>
      <c r="D57" t="s">
        <v>29</v>
      </c>
      <c r="E57" t="s">
        <v>36</v>
      </c>
      <c r="F57" t="s">
        <v>30</v>
      </c>
      <c r="G57" t="s">
        <v>31</v>
      </c>
      <c r="H57" t="s">
        <v>32</v>
      </c>
      <c r="I57" t="s">
        <v>37</v>
      </c>
      <c r="J57">
        <v>0</v>
      </c>
      <c r="K57">
        <v>0.57656059199999987</v>
      </c>
      <c r="L57">
        <v>246.9860904912</v>
      </c>
      <c r="M57">
        <v>0.14024446819999989</v>
      </c>
      <c r="N57">
        <v>9.3496311299999982E-2</v>
      </c>
      <c r="O57">
        <v>3.483756372899999</v>
      </c>
      <c r="P57">
        <v>6.2330863999999998E-3</v>
      </c>
      <c r="Q57">
        <v>0.1869926247999999</v>
      </c>
      <c r="R57">
        <v>2.33740783E-2</v>
      </c>
      <c r="S57">
        <v>1.4024445900000021E-2</v>
      </c>
      <c r="T57">
        <v>4.7371464299999992E-2</v>
      </c>
      <c r="U57">
        <v>1.187941000000001E-4</v>
      </c>
      <c r="V57">
        <v>388.21715829989978</v>
      </c>
      <c r="W57">
        <v>2872.8069663729002</v>
      </c>
      <c r="X57">
        <v>32.527000000000051</v>
      </c>
      <c r="Y57">
        <v>8980271.7607199997</v>
      </c>
      <c r="Z57">
        <v>199203</v>
      </c>
      <c r="AA57">
        <v>270</v>
      </c>
      <c r="AB57" t="s">
        <v>77</v>
      </c>
      <c r="AC57" t="s">
        <v>78</v>
      </c>
      <c r="AD57" t="s">
        <v>79</v>
      </c>
      <c r="AE57" t="s">
        <v>80</v>
      </c>
    </row>
    <row r="58" spans="1:31" x14ac:dyDescent="0.25">
      <c r="A58">
        <v>9657791</v>
      </c>
      <c r="B58">
        <v>273353850</v>
      </c>
      <c r="C58" t="s">
        <v>60</v>
      </c>
      <c r="D58" t="s">
        <v>45</v>
      </c>
      <c r="F58" t="s">
        <v>30</v>
      </c>
      <c r="G58" t="s">
        <v>31</v>
      </c>
      <c r="H58" t="s">
        <v>32</v>
      </c>
      <c r="I58" t="s">
        <v>33</v>
      </c>
      <c r="J58">
        <v>0</v>
      </c>
      <c r="K58">
        <v>0.66235096319999986</v>
      </c>
      <c r="L58">
        <v>283.73683311209987</v>
      </c>
      <c r="M58">
        <v>0.16111239780000011</v>
      </c>
      <c r="N58">
        <v>0.10740826570000001</v>
      </c>
      <c r="O58">
        <v>3.9383030341999969</v>
      </c>
      <c r="P58">
        <v>7.1605506000000036E-3</v>
      </c>
      <c r="Q58">
        <v>0.21481653110000001</v>
      </c>
      <c r="R58">
        <v>2.685206540000001E-2</v>
      </c>
      <c r="S58">
        <v>1.611124030000001E-2</v>
      </c>
      <c r="T58">
        <v>5.44201874E-2</v>
      </c>
      <c r="U58">
        <v>1.8445600000000009E-5</v>
      </c>
      <c r="V58">
        <v>60.280613260200013</v>
      </c>
      <c r="W58">
        <v>446.0765375243999</v>
      </c>
      <c r="X58">
        <v>5.0229999999999961</v>
      </c>
      <c r="Y58">
        <v>8093662.4878500002</v>
      </c>
      <c r="Z58">
        <v>201309</v>
      </c>
      <c r="AA58">
        <v>130</v>
      </c>
      <c r="AB58" t="s">
        <v>77</v>
      </c>
      <c r="AC58" t="s">
        <v>88</v>
      </c>
    </row>
    <row r="59" spans="1:31" x14ac:dyDescent="0.25">
      <c r="A59">
        <v>9657791</v>
      </c>
      <c r="B59">
        <v>273353850</v>
      </c>
      <c r="C59" t="s">
        <v>60</v>
      </c>
      <c r="D59" t="s">
        <v>45</v>
      </c>
      <c r="F59" t="s">
        <v>30</v>
      </c>
      <c r="G59" t="s">
        <v>31</v>
      </c>
      <c r="H59" t="s">
        <v>32</v>
      </c>
      <c r="I59" t="s">
        <v>33</v>
      </c>
      <c r="J59">
        <v>0</v>
      </c>
      <c r="K59">
        <v>0.48512380529999982</v>
      </c>
      <c r="L59">
        <v>207.8165496929</v>
      </c>
      <c r="M59">
        <v>0.1180030881</v>
      </c>
      <c r="N59">
        <v>7.8668725799999978E-2</v>
      </c>
      <c r="O59">
        <v>2.884519910200003</v>
      </c>
      <c r="P59">
        <v>5.2445813000000004E-3</v>
      </c>
      <c r="Q59">
        <v>0.1573374504</v>
      </c>
      <c r="R59">
        <v>1.966718130000001E-2</v>
      </c>
      <c r="S59">
        <v>1.180030799999999E-2</v>
      </c>
      <c r="T59">
        <v>3.9858820999999982E-2</v>
      </c>
      <c r="U59">
        <v>1.2803700000000001E-5</v>
      </c>
      <c r="V59">
        <v>41.842071446200002</v>
      </c>
      <c r="W59">
        <v>309.6313307150001</v>
      </c>
      <c r="X59">
        <v>3.4630000000000001</v>
      </c>
      <c r="Y59">
        <v>5141590.8630599994</v>
      </c>
      <c r="Z59">
        <v>201309</v>
      </c>
      <c r="AA59">
        <v>130</v>
      </c>
      <c r="AB59" t="s">
        <v>77</v>
      </c>
      <c r="AC59" t="s">
        <v>88</v>
      </c>
    </row>
    <row r="60" spans="1:31" x14ac:dyDescent="0.25">
      <c r="A60">
        <v>9657791</v>
      </c>
      <c r="B60">
        <v>273353850</v>
      </c>
      <c r="C60" t="s">
        <v>60</v>
      </c>
      <c r="D60" t="s">
        <v>45</v>
      </c>
      <c r="F60" t="s">
        <v>30</v>
      </c>
      <c r="G60" t="s">
        <v>31</v>
      </c>
      <c r="H60" t="s">
        <v>32</v>
      </c>
      <c r="I60" t="s">
        <v>33</v>
      </c>
      <c r="J60">
        <v>0</v>
      </c>
      <c r="K60">
        <v>0.1123233985</v>
      </c>
      <c r="L60">
        <v>48.116914773700017</v>
      </c>
      <c r="M60">
        <v>2.7321907200000009E-2</v>
      </c>
      <c r="N60">
        <v>1.8214605299999999E-2</v>
      </c>
      <c r="O60">
        <v>0.66786884619999998</v>
      </c>
      <c r="P60">
        <v>1.2143073999999999E-3</v>
      </c>
      <c r="Q60">
        <v>3.6429210400000002E-2</v>
      </c>
      <c r="R60">
        <v>4.5536508000000014E-3</v>
      </c>
      <c r="S60">
        <v>2.7321912999999998E-3</v>
      </c>
      <c r="T60">
        <v>9.2287332000000003E-3</v>
      </c>
      <c r="U60">
        <v>4.0092000000000014E-6</v>
      </c>
      <c r="V60">
        <v>13.101562506</v>
      </c>
      <c r="W60">
        <v>96.951563849999999</v>
      </c>
      <c r="X60">
        <v>1.077</v>
      </c>
      <c r="Y60">
        <v>1076925.0322400001</v>
      </c>
      <c r="Z60">
        <v>201309</v>
      </c>
      <c r="AA60">
        <v>130</v>
      </c>
      <c r="AB60" t="s">
        <v>77</v>
      </c>
      <c r="AC60" t="s">
        <v>88</v>
      </c>
    </row>
    <row r="62" spans="1:31" x14ac:dyDescent="0.25">
      <c r="A62" t="s">
        <v>76</v>
      </c>
    </row>
    <row r="63" spans="1:31" x14ac:dyDescent="0.25">
      <c r="A63" s="1" t="s">
        <v>0</v>
      </c>
      <c r="B63" s="1" t="s">
        <v>1</v>
      </c>
      <c r="C63" s="1" t="s">
        <v>2</v>
      </c>
      <c r="D63" s="1" t="s">
        <v>3</v>
      </c>
      <c r="E63" s="1" t="s">
        <v>4</v>
      </c>
      <c r="F63" s="1" t="s">
        <v>5</v>
      </c>
      <c r="G63" s="1" t="s">
        <v>6</v>
      </c>
      <c r="H63" s="1" t="s">
        <v>7</v>
      </c>
      <c r="I63" s="1" t="s">
        <v>8</v>
      </c>
      <c r="J63" s="1" t="s">
        <v>9</v>
      </c>
      <c r="K63" s="1" t="s">
        <v>10</v>
      </c>
      <c r="L63" s="1" t="s">
        <v>11</v>
      </c>
      <c r="M63" s="1" t="s">
        <v>12</v>
      </c>
      <c r="N63" s="1" t="s">
        <v>13</v>
      </c>
      <c r="O63" s="1" t="s">
        <v>14</v>
      </c>
      <c r="P63" s="1" t="s">
        <v>15</v>
      </c>
      <c r="Q63" s="1" t="s">
        <v>16</v>
      </c>
      <c r="R63" s="1" t="s">
        <v>17</v>
      </c>
      <c r="S63" s="1" t="s">
        <v>18</v>
      </c>
      <c r="T63" s="1" t="s">
        <v>19</v>
      </c>
      <c r="U63" s="1" t="s">
        <v>20</v>
      </c>
      <c r="V63" s="1" t="s">
        <v>21</v>
      </c>
      <c r="W63" s="1" t="s">
        <v>22</v>
      </c>
      <c r="X63" s="1" t="s">
        <v>23</v>
      </c>
      <c r="Y63" s="1" t="s">
        <v>24</v>
      </c>
      <c r="Z63" s="1" t="s">
        <v>25</v>
      </c>
      <c r="AA63" s="1" t="s">
        <v>26</v>
      </c>
      <c r="AB63" s="1" t="s">
        <v>27</v>
      </c>
    </row>
    <row r="64" spans="1:31" x14ac:dyDescent="0.25">
      <c r="A64">
        <v>6506458</v>
      </c>
      <c r="B64">
        <v>331008000</v>
      </c>
      <c r="C64" t="s">
        <v>28</v>
      </c>
      <c r="D64" t="s">
        <v>29</v>
      </c>
      <c r="F64" t="s">
        <v>30</v>
      </c>
      <c r="G64" t="s">
        <v>31</v>
      </c>
      <c r="H64" t="s">
        <v>32</v>
      </c>
      <c r="I64" t="s">
        <v>33</v>
      </c>
      <c r="J64">
        <v>0</v>
      </c>
      <c r="K64">
        <v>3.22139803E-2</v>
      </c>
      <c r="L64">
        <v>13.799772837900001</v>
      </c>
      <c r="M64">
        <v>7.8358338000000007E-3</v>
      </c>
      <c r="N64">
        <v>5.2238888999999993E-3</v>
      </c>
      <c r="O64">
        <v>0.19154258860000001</v>
      </c>
      <c r="P64">
        <v>3.4825880000000011E-4</v>
      </c>
      <c r="Q64">
        <v>1.04477779E-2</v>
      </c>
      <c r="R64">
        <v>1.305971999999999E-3</v>
      </c>
      <c r="S64">
        <v>7.8358359999999969E-4</v>
      </c>
      <c r="T64">
        <v>2.6467701000000001E-3</v>
      </c>
      <c r="U64">
        <v>4.635060000000001E-5</v>
      </c>
      <c r="V64">
        <v>424.12611058990012</v>
      </c>
      <c r="W64">
        <v>1393.557216354</v>
      </c>
      <c r="X64">
        <v>12.676954871299991</v>
      </c>
      <c r="Y64">
        <v>1003169.71504</v>
      </c>
      <c r="Z64">
        <v>196406</v>
      </c>
      <c r="AA64">
        <v>80</v>
      </c>
      <c r="AB64" t="s">
        <v>77</v>
      </c>
      <c r="AC64">
        <v>80</v>
      </c>
    </row>
    <row r="65" spans="1:32" x14ac:dyDescent="0.25">
      <c r="A65">
        <v>8415500</v>
      </c>
      <c r="B65">
        <v>259232000</v>
      </c>
      <c r="C65" t="s">
        <v>42</v>
      </c>
      <c r="F65" t="s">
        <v>30</v>
      </c>
      <c r="G65" t="s">
        <v>31</v>
      </c>
      <c r="H65" t="s">
        <v>32</v>
      </c>
      <c r="I65" t="s">
        <v>33</v>
      </c>
      <c r="J65">
        <v>0</v>
      </c>
      <c r="K65">
        <v>9.0426030599999971E-2</v>
      </c>
      <c r="L65">
        <v>38.736555343200067</v>
      </c>
      <c r="M65">
        <v>2.199553680000001E-2</v>
      </c>
      <c r="N65">
        <v>1.46636662E-2</v>
      </c>
      <c r="O65">
        <v>0.5376682818999996</v>
      </c>
      <c r="P65">
        <v>9.7755749999999734E-4</v>
      </c>
      <c r="Q65">
        <v>2.932735769999999E-2</v>
      </c>
      <c r="R65">
        <v>3.6659167000000011E-3</v>
      </c>
      <c r="S65">
        <v>2.1995547999999988E-3</v>
      </c>
      <c r="T65">
        <v>7.4295927999999921E-3</v>
      </c>
      <c r="U65">
        <v>2.1398099999999971E-5</v>
      </c>
      <c r="V65">
        <v>195.76666688840001</v>
      </c>
      <c r="W65">
        <v>643.23333138360022</v>
      </c>
      <c r="X65">
        <v>3.6059999999999621</v>
      </c>
      <c r="Y65">
        <v>1606327.53541</v>
      </c>
      <c r="Z65">
        <v>198605</v>
      </c>
      <c r="AA65">
        <v>160</v>
      </c>
      <c r="AB65" t="s">
        <v>77</v>
      </c>
      <c r="AC65" t="s">
        <v>81</v>
      </c>
      <c r="AD65" t="s">
        <v>82</v>
      </c>
    </row>
    <row r="66" spans="1:32" x14ac:dyDescent="0.25">
      <c r="A66">
        <v>5351894</v>
      </c>
      <c r="B66">
        <v>258499000</v>
      </c>
      <c r="C66" t="s">
        <v>39</v>
      </c>
      <c r="D66" t="s">
        <v>40</v>
      </c>
      <c r="F66" t="s">
        <v>30</v>
      </c>
      <c r="G66" t="s">
        <v>31</v>
      </c>
      <c r="H66" t="s">
        <v>32</v>
      </c>
      <c r="I66" t="s">
        <v>33</v>
      </c>
      <c r="J66">
        <v>0</v>
      </c>
      <c r="K66">
        <v>1.6609090899999991E-2</v>
      </c>
      <c r="L66">
        <v>7.1149725587000026</v>
      </c>
      <c r="M66">
        <v>4.0400542999999957E-3</v>
      </c>
      <c r="N66">
        <v>2.693376600000004E-3</v>
      </c>
      <c r="O66">
        <v>9.8756709100000006E-2</v>
      </c>
      <c r="P66">
        <v>1.795564999999998E-4</v>
      </c>
      <c r="Q66">
        <v>5.3867285000000174E-3</v>
      </c>
      <c r="R66">
        <v>6.7333029999999976E-4</v>
      </c>
      <c r="S66">
        <v>4.0399549999999912E-4</v>
      </c>
      <c r="T66">
        <v>1.364637599999996E-3</v>
      </c>
      <c r="U66">
        <v>1.5520799999999979E-5</v>
      </c>
      <c r="V66">
        <v>142.0129859786004</v>
      </c>
      <c r="W66">
        <v>466.61409764819922</v>
      </c>
      <c r="X66">
        <v>2.6689999999999721</v>
      </c>
      <c r="Y66">
        <v>1549675.0621499999</v>
      </c>
      <c r="Z66">
        <v>196200</v>
      </c>
      <c r="AA66">
        <v>250</v>
      </c>
      <c r="AB66" t="s">
        <v>77</v>
      </c>
      <c r="AC66" t="s">
        <v>85</v>
      </c>
    </row>
    <row r="67" spans="1:32" x14ac:dyDescent="0.25">
      <c r="A67">
        <v>9636060</v>
      </c>
      <c r="B67">
        <v>273352940</v>
      </c>
      <c r="C67" t="s">
        <v>57</v>
      </c>
      <c r="D67" t="s">
        <v>45</v>
      </c>
      <c r="F67" t="s">
        <v>30</v>
      </c>
      <c r="G67" t="s">
        <v>31</v>
      </c>
      <c r="H67" t="s">
        <v>32</v>
      </c>
      <c r="I67" t="s">
        <v>33</v>
      </c>
      <c r="J67">
        <v>0</v>
      </c>
      <c r="K67">
        <v>0.48632794749999991</v>
      </c>
      <c r="L67">
        <v>208.33237924080001</v>
      </c>
      <c r="M67">
        <v>0.1182959879</v>
      </c>
      <c r="N67">
        <v>7.8863991000000022E-2</v>
      </c>
      <c r="O67">
        <v>2.8916796868000021</v>
      </c>
      <c r="P67">
        <v>5.2575997000000032E-3</v>
      </c>
      <c r="Q67">
        <v>0.15772798350000011</v>
      </c>
      <c r="R67">
        <v>1.9715997499999999E-2</v>
      </c>
      <c r="S67">
        <v>1.1829598699999999E-2</v>
      </c>
      <c r="T67">
        <v>3.9957755700000007E-2</v>
      </c>
      <c r="U67">
        <v>2.5896300000000001E-5</v>
      </c>
      <c r="V67">
        <v>84.628356469000011</v>
      </c>
      <c r="W67">
        <v>626.24983988999975</v>
      </c>
      <c r="X67">
        <v>7.094999999999998</v>
      </c>
      <c r="Y67">
        <v>5169827.8560100002</v>
      </c>
      <c r="Z67">
        <v>201309</v>
      </c>
      <c r="AA67">
        <v>130</v>
      </c>
      <c r="AB67" t="s">
        <v>77</v>
      </c>
      <c r="AC67" t="s">
        <v>88</v>
      </c>
      <c r="AD67" t="s">
        <v>82</v>
      </c>
    </row>
    <row r="68" spans="1:32" x14ac:dyDescent="0.25">
      <c r="A68">
        <v>8646276</v>
      </c>
      <c r="B68">
        <v>354417000</v>
      </c>
      <c r="C68" t="s">
        <v>59</v>
      </c>
      <c r="F68" t="s">
        <v>30</v>
      </c>
      <c r="G68" t="s">
        <v>31</v>
      </c>
      <c r="H68" t="s">
        <v>32</v>
      </c>
      <c r="I68" t="s">
        <v>33</v>
      </c>
      <c r="J68">
        <v>0</v>
      </c>
      <c r="K68">
        <v>2.2615361999999979E-2</v>
      </c>
      <c r="L68">
        <v>9.6879320735000043</v>
      </c>
      <c r="M68">
        <v>5.5010338999999971E-3</v>
      </c>
      <c r="N68">
        <v>3.6673556000000052E-3</v>
      </c>
      <c r="O68">
        <v>0.13446971910000011</v>
      </c>
      <c r="P68">
        <v>2.4448990000000011E-4</v>
      </c>
      <c r="Q68">
        <v>7.3347125999999986E-3</v>
      </c>
      <c r="R68">
        <v>9.1683900000000056E-4</v>
      </c>
      <c r="S68">
        <v>5.5010399999999961E-4</v>
      </c>
      <c r="T68">
        <v>1.8581271E-3</v>
      </c>
      <c r="U68">
        <v>3.4030199999999978E-5</v>
      </c>
      <c r="V68">
        <v>111.2108218896999</v>
      </c>
      <c r="W68">
        <v>822.96007945199972</v>
      </c>
      <c r="X68">
        <v>9.277999999999988</v>
      </c>
      <c r="Y68">
        <v>338564.54200900003</v>
      </c>
      <c r="AA68">
        <v>40</v>
      </c>
    </row>
    <row r="69" spans="1:32" x14ac:dyDescent="0.25">
      <c r="A69">
        <v>9657791</v>
      </c>
      <c r="B69">
        <v>273353850</v>
      </c>
      <c r="C69" t="s">
        <v>60</v>
      </c>
      <c r="D69" t="s">
        <v>45</v>
      </c>
      <c r="F69" t="s">
        <v>30</v>
      </c>
      <c r="G69" t="s">
        <v>31</v>
      </c>
      <c r="H69" t="s">
        <v>32</v>
      </c>
      <c r="I69" t="s">
        <v>33</v>
      </c>
      <c r="J69">
        <v>0</v>
      </c>
      <c r="K69">
        <v>0.66235096319999986</v>
      </c>
      <c r="L69">
        <v>283.73683311209987</v>
      </c>
      <c r="M69">
        <v>0.16111239780000011</v>
      </c>
      <c r="N69">
        <v>0.10740826570000001</v>
      </c>
      <c r="O69">
        <v>3.9383030341999969</v>
      </c>
      <c r="P69">
        <v>7.1605506000000036E-3</v>
      </c>
      <c r="Q69">
        <v>0.21481653110000001</v>
      </c>
      <c r="R69">
        <v>2.685206540000001E-2</v>
      </c>
      <c r="S69">
        <v>1.611124030000001E-2</v>
      </c>
      <c r="T69">
        <v>5.44201874E-2</v>
      </c>
      <c r="U69">
        <v>1.8445600000000009E-5</v>
      </c>
      <c r="V69">
        <v>60.280613260200013</v>
      </c>
      <c r="W69">
        <v>446.0765375243999</v>
      </c>
      <c r="X69">
        <v>5.0229999999999961</v>
      </c>
      <c r="Y69">
        <v>8093662.4878500002</v>
      </c>
      <c r="Z69">
        <v>201309</v>
      </c>
      <c r="AA69">
        <v>130</v>
      </c>
      <c r="AB69" t="s">
        <v>77</v>
      </c>
      <c r="AC69" t="s">
        <v>88</v>
      </c>
    </row>
    <row r="70" spans="1:32" x14ac:dyDescent="0.25">
      <c r="A70">
        <v>8913899</v>
      </c>
      <c r="B70">
        <v>331037000</v>
      </c>
      <c r="C70" t="s">
        <v>35</v>
      </c>
      <c r="D70" t="s">
        <v>29</v>
      </c>
      <c r="E70" t="s">
        <v>36</v>
      </c>
      <c r="F70" t="s">
        <v>30</v>
      </c>
      <c r="G70" t="s">
        <v>31</v>
      </c>
      <c r="H70" t="s">
        <v>32</v>
      </c>
      <c r="I70" t="s">
        <v>37</v>
      </c>
      <c r="J70">
        <v>0</v>
      </c>
      <c r="K70">
        <v>0.18075044260000001</v>
      </c>
      <c r="L70">
        <v>77.429581107000018</v>
      </c>
      <c r="M70">
        <v>4.3966323999999987E-2</v>
      </c>
      <c r="N70">
        <v>2.9310882E-2</v>
      </c>
      <c r="O70">
        <v>1.0919219367999999</v>
      </c>
      <c r="P70">
        <v>1.9540589000000001E-3</v>
      </c>
      <c r="Q70">
        <v>5.8621765300000003E-2</v>
      </c>
      <c r="R70">
        <v>7.3277208999999984E-3</v>
      </c>
      <c r="S70">
        <v>4.3966321999999993E-3</v>
      </c>
      <c r="T70">
        <v>1.48508463E-2</v>
      </c>
      <c r="U70">
        <v>3.8452299999999998E-5</v>
      </c>
      <c r="V70">
        <v>125.66116851700011</v>
      </c>
      <c r="W70">
        <v>929.89265363600032</v>
      </c>
      <c r="X70">
        <v>10.515000000000001</v>
      </c>
      <c r="Y70">
        <v>2690207.0923799998</v>
      </c>
      <c r="Z70">
        <v>199203</v>
      </c>
      <c r="AA70">
        <v>270</v>
      </c>
      <c r="AB70" t="s">
        <v>77</v>
      </c>
      <c r="AC70" t="s">
        <v>78</v>
      </c>
      <c r="AD70" t="s">
        <v>79</v>
      </c>
      <c r="AE70" t="s">
        <v>80</v>
      </c>
    </row>
    <row r="71" spans="1:32" x14ac:dyDescent="0.25">
      <c r="A71">
        <v>8509181</v>
      </c>
      <c r="B71">
        <v>209778000</v>
      </c>
      <c r="C71" t="s">
        <v>50</v>
      </c>
      <c r="F71" t="s">
        <v>30</v>
      </c>
      <c r="G71" t="s">
        <v>31</v>
      </c>
      <c r="H71" t="s">
        <v>32</v>
      </c>
      <c r="I71" t="s">
        <v>37</v>
      </c>
      <c r="J71">
        <v>0</v>
      </c>
      <c r="K71">
        <v>1.0240372618</v>
      </c>
      <c r="L71">
        <v>438.67541983300021</v>
      </c>
      <c r="M71">
        <v>0.24909014360000031</v>
      </c>
      <c r="N71">
        <v>0.1660600965999999</v>
      </c>
      <c r="O71">
        <v>6.1726890572999942</v>
      </c>
      <c r="P71">
        <v>1.1070670399999981E-2</v>
      </c>
      <c r="Q71">
        <v>0.33212019190000019</v>
      </c>
      <c r="R71">
        <v>4.1515023000000019E-2</v>
      </c>
      <c r="S71">
        <v>2.4909014800000011E-2</v>
      </c>
      <c r="T71">
        <v>8.413711930000016E-2</v>
      </c>
      <c r="U71">
        <v>1.0293669999999959E-4</v>
      </c>
      <c r="V71">
        <v>941.91926588100023</v>
      </c>
      <c r="W71">
        <v>3094.8775949859928</v>
      </c>
      <c r="X71">
        <v>27.93400000000031</v>
      </c>
      <c r="Y71">
        <v>5134522.4740300002</v>
      </c>
      <c r="Z71">
        <v>198908</v>
      </c>
      <c r="AA71">
        <v>163</v>
      </c>
      <c r="AB71" t="s">
        <v>77</v>
      </c>
      <c r="AC71">
        <v>47</v>
      </c>
      <c r="AD71" t="s">
        <v>83</v>
      </c>
      <c r="AE71" t="s">
        <v>84</v>
      </c>
    </row>
    <row r="72" spans="1:32" x14ac:dyDescent="0.25">
      <c r="A72">
        <v>8909331</v>
      </c>
      <c r="B72">
        <v>273457920</v>
      </c>
      <c r="C72" t="s">
        <v>52</v>
      </c>
      <c r="D72" t="s">
        <v>45</v>
      </c>
      <c r="F72" t="s">
        <v>30</v>
      </c>
      <c r="G72" t="s">
        <v>31</v>
      </c>
      <c r="H72" t="s">
        <v>32</v>
      </c>
      <c r="I72" t="s">
        <v>37</v>
      </c>
      <c r="J72">
        <v>0</v>
      </c>
      <c r="K72">
        <v>0.19961545069999981</v>
      </c>
      <c r="L72">
        <v>85.510942898999986</v>
      </c>
      <c r="M72">
        <v>4.8555109099999987E-2</v>
      </c>
      <c r="N72">
        <v>3.2370072900000033E-2</v>
      </c>
      <c r="O72">
        <v>1.2019102946000011</v>
      </c>
      <c r="P72">
        <v>2.1580053999999999E-3</v>
      </c>
      <c r="Q72">
        <v>6.4740145900000032E-2</v>
      </c>
      <c r="R72">
        <v>8.0925182999999987E-3</v>
      </c>
      <c r="S72">
        <v>4.8555113000000004E-3</v>
      </c>
      <c r="T72">
        <v>1.6400837099999999E-2</v>
      </c>
      <c r="U72">
        <v>4.8164499999999982E-5</v>
      </c>
      <c r="V72">
        <v>157.40002887099999</v>
      </c>
      <c r="W72">
        <v>1164.76021582</v>
      </c>
      <c r="X72">
        <v>13.183</v>
      </c>
      <c r="Y72">
        <v>2065465.5852900001</v>
      </c>
      <c r="Z72">
        <v>199012</v>
      </c>
      <c r="AA72">
        <v>29</v>
      </c>
      <c r="AB72" t="s">
        <v>77</v>
      </c>
      <c r="AC72" t="s">
        <v>89</v>
      </c>
      <c r="AD72" t="s">
        <v>90</v>
      </c>
    </row>
    <row r="73" spans="1:32" x14ac:dyDescent="0.25">
      <c r="A73">
        <v>8913916</v>
      </c>
      <c r="B73">
        <v>309051000</v>
      </c>
      <c r="C73" t="s">
        <v>47</v>
      </c>
      <c r="D73" t="s">
        <v>48</v>
      </c>
      <c r="E73" t="s">
        <v>36</v>
      </c>
      <c r="F73" t="s">
        <v>30</v>
      </c>
      <c r="G73" t="s">
        <v>31</v>
      </c>
      <c r="H73" t="s">
        <v>32</v>
      </c>
      <c r="I73" t="s">
        <v>37</v>
      </c>
      <c r="J73">
        <v>0</v>
      </c>
      <c r="K73">
        <v>0.41924910969999962</v>
      </c>
      <c r="L73">
        <v>179.59725453479999</v>
      </c>
      <c r="M73">
        <v>0.1019795113999999</v>
      </c>
      <c r="N73">
        <v>6.7986337900000013E-2</v>
      </c>
      <c r="O73">
        <v>2.5221930010000011</v>
      </c>
      <c r="P73">
        <v>4.5324204000000024E-3</v>
      </c>
      <c r="Q73">
        <v>0.13597268300000029</v>
      </c>
      <c r="R73">
        <v>1.6996586600000019E-2</v>
      </c>
      <c r="S73">
        <v>1.0197948899999979E-2</v>
      </c>
      <c r="T73">
        <v>3.4446418100000008E-2</v>
      </c>
      <c r="U73">
        <v>1.1496249999999981E-4</v>
      </c>
      <c r="V73">
        <v>375.68880230139922</v>
      </c>
      <c r="W73">
        <v>2780.0971434024968</v>
      </c>
      <c r="X73">
        <v>31.239000000000111</v>
      </c>
      <c r="Y73">
        <v>6159857.8037099997</v>
      </c>
      <c r="Z73">
        <v>199207</v>
      </c>
      <c r="AA73">
        <v>270</v>
      </c>
      <c r="AB73" t="s">
        <v>77</v>
      </c>
      <c r="AC73" t="s">
        <v>78</v>
      </c>
      <c r="AD73" t="s">
        <v>86</v>
      </c>
      <c r="AE73" t="s">
        <v>79</v>
      </c>
      <c r="AF73" t="s">
        <v>87</v>
      </c>
    </row>
    <row r="74" spans="1:32" x14ac:dyDescent="0.25">
      <c r="A74">
        <v>7824417</v>
      </c>
      <c r="B74">
        <v>273146110</v>
      </c>
      <c r="C74" t="s">
        <v>54</v>
      </c>
      <c r="D74" t="s">
        <v>45</v>
      </c>
      <c r="F74" t="s">
        <v>30</v>
      </c>
      <c r="G74" t="s">
        <v>31</v>
      </c>
      <c r="H74" t="s">
        <v>32</v>
      </c>
      <c r="I74" t="s">
        <v>55</v>
      </c>
      <c r="J74">
        <v>2</v>
      </c>
      <c r="K74">
        <v>2.0462327841999999</v>
      </c>
      <c r="L74">
        <v>884.33903364999981</v>
      </c>
      <c r="M74">
        <v>3.287131672400001</v>
      </c>
      <c r="N74">
        <v>1.9909484149000001</v>
      </c>
      <c r="O74">
        <v>21.240139446000001</v>
      </c>
      <c r="P74">
        <v>2.2121434799999999E-2</v>
      </c>
      <c r="Q74">
        <v>0.66364304679999986</v>
      </c>
      <c r="R74">
        <v>8.2955381199999997E-2</v>
      </c>
      <c r="S74">
        <v>4.9773229700000012E-2</v>
      </c>
      <c r="T74">
        <v>0.16812290790000001</v>
      </c>
      <c r="U74">
        <v>2.342190000000001E-5</v>
      </c>
      <c r="V74">
        <v>385.76902085</v>
      </c>
      <c r="W74">
        <v>1267.5267991999999</v>
      </c>
      <c r="X74">
        <v>11.56999999999999</v>
      </c>
      <c r="Y74">
        <v>2165654.5847299998</v>
      </c>
      <c r="Z74">
        <v>198105</v>
      </c>
      <c r="AA74">
        <v>112</v>
      </c>
      <c r="AB74" t="s">
        <v>77</v>
      </c>
      <c r="AC74" t="s">
        <v>92</v>
      </c>
      <c r="AD74" t="s">
        <v>93</v>
      </c>
      <c r="AE74" t="s">
        <v>94</v>
      </c>
    </row>
    <row r="75" spans="1:32" x14ac:dyDescent="0.25">
      <c r="AA75">
        <f>SUM(AA64:AA74)</f>
        <v>1634</v>
      </c>
      <c r="AC75">
        <f>SUM(22+6+80+70+47+6+40+35+6+19)</f>
        <v>331</v>
      </c>
    </row>
  </sheetData>
  <sortState xmlns:xlrd2="http://schemas.microsoft.com/office/spreadsheetml/2017/richdata2" ref="A65:AF74">
    <sortCondition ref="I65:I7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8503F-7A4B-0B42-B244-DB66A8AD4786}">
  <dimension ref="A1:AF68"/>
  <sheetViews>
    <sheetView topLeftCell="A20" zoomScale="60" zoomScaleNormal="60" workbookViewId="0">
      <selection activeCell="AB71" sqref="AB71"/>
    </sheetView>
  </sheetViews>
  <sheetFormatPr defaultColWidth="11" defaultRowHeight="15.75" x14ac:dyDescent="0.25"/>
  <cols>
    <col min="9" max="9" width="13.625" bestFit="1" customWidth="1"/>
    <col min="27" max="27" width="15.125" bestFit="1" customWidth="1"/>
    <col min="28" max="28" width="49.375" bestFit="1" customWidth="1"/>
    <col min="29" max="29" width="13.5" bestFit="1" customWidth="1"/>
  </cols>
  <sheetData>
    <row r="1" spans="1:2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x14ac:dyDescent="0.25">
      <c r="A2">
        <v>8415500</v>
      </c>
      <c r="B2">
        <v>231219000</v>
      </c>
      <c r="C2" t="s">
        <v>42</v>
      </c>
      <c r="D2" t="s">
        <v>62</v>
      </c>
      <c r="F2" t="s">
        <v>30</v>
      </c>
      <c r="G2" t="s">
        <v>31</v>
      </c>
      <c r="H2" t="s">
        <v>32</v>
      </c>
      <c r="I2" t="s">
        <v>33</v>
      </c>
      <c r="J2">
        <v>0</v>
      </c>
      <c r="K2">
        <v>0.10763405400000001</v>
      </c>
      <c r="L2">
        <v>46.108107866500028</v>
      </c>
      <c r="M2">
        <v>2.618125629999999E-2</v>
      </c>
      <c r="N2">
        <v>1.7454157099999989E-2</v>
      </c>
      <c r="O2">
        <v>0.63998632539999989</v>
      </c>
      <c r="P2">
        <v>1.1635980000000001E-3</v>
      </c>
      <c r="Q2">
        <v>3.490834159999999E-2</v>
      </c>
      <c r="R2">
        <v>4.3635379999999958E-3</v>
      </c>
      <c r="S2">
        <v>2.6181320999999992E-3</v>
      </c>
      <c r="T2">
        <v>8.8434479999999899E-3</v>
      </c>
      <c r="U2">
        <v>2.321709999999989E-5</v>
      </c>
      <c r="V2">
        <v>212.39523128840059</v>
      </c>
      <c r="W2">
        <v>697.8700470259995</v>
      </c>
      <c r="X2">
        <v>3.7399999999999598</v>
      </c>
      <c r="Y2">
        <v>1836965.10372</v>
      </c>
      <c r="Z2">
        <v>198605</v>
      </c>
      <c r="AA2">
        <v>160</v>
      </c>
      <c r="AB2" t="s">
        <v>43</v>
      </c>
    </row>
    <row r="3" spans="1:28" x14ac:dyDescent="0.25">
      <c r="A3">
        <v>8415500</v>
      </c>
      <c r="B3">
        <v>231219000</v>
      </c>
      <c r="C3" t="s">
        <v>42</v>
      </c>
      <c r="D3" t="s">
        <v>62</v>
      </c>
      <c r="F3" t="s">
        <v>30</v>
      </c>
      <c r="G3" t="s">
        <v>31</v>
      </c>
      <c r="H3" t="s">
        <v>32</v>
      </c>
      <c r="I3" t="s">
        <v>33</v>
      </c>
      <c r="J3">
        <v>0</v>
      </c>
      <c r="K3">
        <v>0.21357578920000089</v>
      </c>
      <c r="L3">
        <v>91.491255141000295</v>
      </c>
      <c r="M3">
        <v>5.1950867700000153E-2</v>
      </c>
      <c r="N3">
        <v>3.4633876199999733E-2</v>
      </c>
      <c r="O3">
        <v>1.269910122000004</v>
      </c>
      <c r="P3">
        <v>2.3088786999999871E-3</v>
      </c>
      <c r="Q3">
        <v>6.9267808400000339E-2</v>
      </c>
      <c r="R3">
        <v>8.6584726000000032E-3</v>
      </c>
      <c r="S3">
        <v>5.1951005000000277E-3</v>
      </c>
      <c r="T3">
        <v>1.7547837100000029E-2</v>
      </c>
      <c r="U3">
        <v>5.0391399999999892E-5</v>
      </c>
      <c r="V3">
        <v>461.07331047310328</v>
      </c>
      <c r="W3">
        <v>1514.955162501592</v>
      </c>
      <c r="X3">
        <v>7.8229999999995634</v>
      </c>
      <c r="Y3">
        <v>3427517.5974300001</v>
      </c>
      <c r="Z3">
        <v>198605</v>
      </c>
      <c r="AA3">
        <v>160</v>
      </c>
      <c r="AB3" t="s">
        <v>43</v>
      </c>
    </row>
    <row r="4" spans="1:28" x14ac:dyDescent="0.25">
      <c r="A4">
        <v>8415500</v>
      </c>
      <c r="B4">
        <v>231219000</v>
      </c>
      <c r="C4" t="s">
        <v>42</v>
      </c>
      <c r="D4" t="s">
        <v>62</v>
      </c>
      <c r="F4" t="s">
        <v>30</v>
      </c>
      <c r="G4" t="s">
        <v>31</v>
      </c>
      <c r="H4" t="s">
        <v>32</v>
      </c>
      <c r="I4" t="s">
        <v>33</v>
      </c>
      <c r="J4">
        <v>0</v>
      </c>
      <c r="K4">
        <v>0.20028661540000001</v>
      </c>
      <c r="L4">
        <v>85.79846432530006</v>
      </c>
      <c r="M4">
        <v>4.8718372300000021E-2</v>
      </c>
      <c r="N4">
        <v>3.2478887399999601E-2</v>
      </c>
      <c r="O4">
        <v>1.190893468200003</v>
      </c>
      <c r="P4">
        <v>2.1652297999999941E-3</v>
      </c>
      <c r="Q4">
        <v>6.4957811200000132E-2</v>
      </c>
      <c r="R4">
        <v>8.1197193999999993E-3</v>
      </c>
      <c r="S4">
        <v>4.87183850000001E-3</v>
      </c>
      <c r="T4">
        <v>1.6455972900000001E-2</v>
      </c>
      <c r="U4">
        <v>4.7432699999999977E-5</v>
      </c>
      <c r="V4">
        <v>433.97423721850168</v>
      </c>
      <c r="W4">
        <v>1425.915347931699</v>
      </c>
      <c r="X4">
        <v>7.7249999999996328</v>
      </c>
      <c r="Y4">
        <v>3623677.33164</v>
      </c>
      <c r="Z4">
        <v>198605</v>
      </c>
      <c r="AA4">
        <v>160</v>
      </c>
      <c r="AB4" t="s">
        <v>43</v>
      </c>
    </row>
    <row r="5" spans="1:28" x14ac:dyDescent="0.25">
      <c r="A5">
        <v>8415500</v>
      </c>
      <c r="B5">
        <v>231219000</v>
      </c>
      <c r="C5" t="s">
        <v>42</v>
      </c>
      <c r="D5" t="s">
        <v>62</v>
      </c>
      <c r="F5" t="s">
        <v>30</v>
      </c>
      <c r="G5" t="s">
        <v>31</v>
      </c>
      <c r="H5" t="s">
        <v>32</v>
      </c>
      <c r="I5" t="s">
        <v>33</v>
      </c>
      <c r="J5">
        <v>0</v>
      </c>
      <c r="K5">
        <v>0.2148629629000007</v>
      </c>
      <c r="L5">
        <v>92.042654661200118</v>
      </c>
      <c r="M5">
        <v>5.2263983399999978E-2</v>
      </c>
      <c r="N5">
        <v>3.4842608799999723E-2</v>
      </c>
      <c r="O5">
        <v>1.277563625100006</v>
      </c>
      <c r="P5">
        <v>2.3227992999999962E-3</v>
      </c>
      <c r="Q5">
        <v>6.9685290000000399E-2</v>
      </c>
      <c r="R5">
        <v>8.7106590000000164E-3</v>
      </c>
      <c r="S5">
        <v>5.2264141000000069E-3</v>
      </c>
      <c r="T5">
        <v>1.7653605700000002E-2</v>
      </c>
      <c r="U5">
        <v>4.7442000000000119E-5</v>
      </c>
      <c r="V5">
        <v>434.00259318060267</v>
      </c>
      <c r="W5">
        <v>1426.008518996701</v>
      </c>
      <c r="X5">
        <v>7.7269999999996246</v>
      </c>
      <c r="Y5">
        <v>3977257.94692</v>
      </c>
      <c r="Z5">
        <v>198605</v>
      </c>
      <c r="AA5">
        <v>160</v>
      </c>
      <c r="AB5" t="s">
        <v>43</v>
      </c>
    </row>
    <row r="6" spans="1:28" x14ac:dyDescent="0.25">
      <c r="A6">
        <v>8415500</v>
      </c>
      <c r="B6">
        <v>231219000</v>
      </c>
      <c r="C6" t="s">
        <v>42</v>
      </c>
      <c r="D6" t="s">
        <v>62</v>
      </c>
      <c r="F6" t="s">
        <v>30</v>
      </c>
      <c r="G6" t="s">
        <v>31</v>
      </c>
      <c r="H6" t="s">
        <v>32</v>
      </c>
      <c r="I6" t="s">
        <v>33</v>
      </c>
      <c r="J6">
        <v>0</v>
      </c>
      <c r="K6">
        <v>0.12215609590000009</v>
      </c>
      <c r="L6">
        <v>52.329034320900007</v>
      </c>
      <c r="M6">
        <v>2.971365229999999E-2</v>
      </c>
      <c r="N6">
        <v>1.9809086100000001E-2</v>
      </c>
      <c r="O6">
        <v>0.72633358280000015</v>
      </c>
      <c r="P6">
        <v>1.320593599999999E-3</v>
      </c>
      <c r="Q6">
        <v>3.9618196699999927E-2</v>
      </c>
      <c r="R6">
        <v>4.9522756000000027E-3</v>
      </c>
      <c r="S6">
        <v>2.971371899999999E-3</v>
      </c>
      <c r="T6">
        <v>1.00366078E-2</v>
      </c>
      <c r="U6">
        <v>2.5906499999999909E-5</v>
      </c>
      <c r="V6">
        <v>237.0527316635004</v>
      </c>
      <c r="W6">
        <v>778.88754597729792</v>
      </c>
      <c r="X6">
        <v>4.2299999999999347</v>
      </c>
      <c r="Y6">
        <v>2222524.4055900001</v>
      </c>
      <c r="Z6">
        <v>198605</v>
      </c>
      <c r="AA6">
        <v>160</v>
      </c>
      <c r="AB6" t="s">
        <v>43</v>
      </c>
    </row>
    <row r="7" spans="1:28" x14ac:dyDescent="0.25">
      <c r="A7">
        <v>8909331</v>
      </c>
      <c r="B7">
        <v>273457920</v>
      </c>
      <c r="C7" t="s">
        <v>52</v>
      </c>
      <c r="D7" t="s">
        <v>45</v>
      </c>
      <c r="F7" t="s">
        <v>30</v>
      </c>
      <c r="G7" t="s">
        <v>31</v>
      </c>
      <c r="H7" t="s">
        <v>32</v>
      </c>
      <c r="I7" t="s">
        <v>37</v>
      </c>
      <c r="J7">
        <v>0</v>
      </c>
      <c r="K7">
        <v>0.3364729663999998</v>
      </c>
      <c r="L7">
        <v>144.1377443765</v>
      </c>
      <c r="M7">
        <v>8.184477549999998E-2</v>
      </c>
      <c r="N7">
        <v>5.4563184100000002E-2</v>
      </c>
      <c r="O7">
        <v>2.0275012905000001</v>
      </c>
      <c r="P7">
        <v>3.637545699999997E-3</v>
      </c>
      <c r="Q7">
        <v>0.10912636789999999</v>
      </c>
      <c r="R7">
        <v>1.36407961E-2</v>
      </c>
      <c r="S7">
        <v>8.1844780000000054E-3</v>
      </c>
      <c r="T7">
        <v>2.7645346000000001E-2</v>
      </c>
      <c r="U7">
        <v>7.4931700000000027E-5</v>
      </c>
      <c r="V7">
        <v>244.8718162290001</v>
      </c>
      <c r="W7">
        <v>1812.051438860002</v>
      </c>
      <c r="X7">
        <v>20.495000000000001</v>
      </c>
      <c r="Y7">
        <v>3300940.8819800001</v>
      </c>
      <c r="Z7">
        <v>199012</v>
      </c>
      <c r="AA7">
        <v>29</v>
      </c>
      <c r="AB7" t="s">
        <v>53</v>
      </c>
    </row>
    <row r="8" spans="1:28" x14ac:dyDescent="0.25">
      <c r="A8">
        <v>8909331</v>
      </c>
      <c r="B8">
        <v>273457920</v>
      </c>
      <c r="C8" t="s">
        <v>52</v>
      </c>
      <c r="D8" t="s">
        <v>45</v>
      </c>
      <c r="F8" t="s">
        <v>30</v>
      </c>
      <c r="G8" t="s">
        <v>31</v>
      </c>
      <c r="H8" t="s">
        <v>32</v>
      </c>
      <c r="I8" t="s">
        <v>37</v>
      </c>
      <c r="J8">
        <v>0</v>
      </c>
      <c r="K8">
        <v>0.31596264169999999</v>
      </c>
      <c r="L8">
        <v>135.3515651694</v>
      </c>
      <c r="M8">
        <v>7.6855777999999958E-2</v>
      </c>
      <c r="N8">
        <v>5.1237184799999981E-2</v>
      </c>
      <c r="O8">
        <v>1.8919293005</v>
      </c>
      <c r="P8">
        <v>3.4158125000000009E-3</v>
      </c>
      <c r="Q8">
        <v>0.1024743707</v>
      </c>
      <c r="R8">
        <v>1.280929629999999E-2</v>
      </c>
      <c r="S8">
        <v>7.6855787000000017E-3</v>
      </c>
      <c r="T8">
        <v>2.5960173900000001E-2</v>
      </c>
      <c r="U8">
        <v>1.185858000000001E-4</v>
      </c>
      <c r="V8">
        <v>387.53616852099969</v>
      </c>
      <c r="W8">
        <v>2867.7676444459998</v>
      </c>
      <c r="X8">
        <v>32.465000000000003</v>
      </c>
      <c r="Y8">
        <v>2662010.9596199999</v>
      </c>
      <c r="Z8">
        <v>199012</v>
      </c>
      <c r="AA8">
        <v>29</v>
      </c>
      <c r="AB8" t="s">
        <v>53</v>
      </c>
    </row>
    <row r="9" spans="1:28" x14ac:dyDescent="0.25">
      <c r="A9">
        <v>8909331</v>
      </c>
      <c r="B9">
        <v>273457920</v>
      </c>
      <c r="C9" t="s">
        <v>52</v>
      </c>
      <c r="D9" t="s">
        <v>45</v>
      </c>
      <c r="F9" t="s">
        <v>30</v>
      </c>
      <c r="G9" t="s">
        <v>31</v>
      </c>
      <c r="H9" t="s">
        <v>32</v>
      </c>
      <c r="I9" t="s">
        <v>37</v>
      </c>
      <c r="J9">
        <v>0</v>
      </c>
      <c r="K9">
        <v>0.31195954390000008</v>
      </c>
      <c r="L9">
        <v>133.63672371599989</v>
      </c>
      <c r="M9">
        <v>7.5882050899999942E-2</v>
      </c>
      <c r="N9">
        <v>5.0588034800000063E-2</v>
      </c>
      <c r="O9">
        <v>1.8701217814</v>
      </c>
      <c r="P9">
        <v>3.3725356000000001E-3</v>
      </c>
      <c r="Q9">
        <v>0.1011760676</v>
      </c>
      <c r="R9">
        <v>1.26470088E-2</v>
      </c>
      <c r="S9">
        <v>7.5882053000000046E-3</v>
      </c>
      <c r="T9">
        <v>2.56312699E-2</v>
      </c>
      <c r="U9">
        <v>1.083806000000001E-4</v>
      </c>
      <c r="V9">
        <v>354.18634320699982</v>
      </c>
      <c r="W9">
        <v>2620.978925529997</v>
      </c>
      <c r="X9">
        <v>29.686</v>
      </c>
      <c r="Y9">
        <v>2762284.56672</v>
      </c>
      <c r="Z9">
        <v>199012</v>
      </c>
      <c r="AA9">
        <v>29</v>
      </c>
      <c r="AB9" t="s">
        <v>53</v>
      </c>
    </row>
    <row r="10" spans="1:28" x14ac:dyDescent="0.25">
      <c r="A10">
        <v>8909331</v>
      </c>
      <c r="B10">
        <v>273457920</v>
      </c>
      <c r="C10" t="s">
        <v>52</v>
      </c>
      <c r="D10" t="s">
        <v>45</v>
      </c>
      <c r="F10" t="s">
        <v>30</v>
      </c>
      <c r="G10" t="s">
        <v>31</v>
      </c>
      <c r="H10" t="s">
        <v>32</v>
      </c>
      <c r="I10" t="s">
        <v>37</v>
      </c>
      <c r="J10">
        <v>0</v>
      </c>
      <c r="K10">
        <v>0.25050601420000013</v>
      </c>
      <c r="L10">
        <v>107.3113594629999</v>
      </c>
      <c r="M10">
        <v>6.09338949E-2</v>
      </c>
      <c r="N10">
        <v>4.0622596499999997E-2</v>
      </c>
      <c r="O10">
        <v>1.5077360149000001</v>
      </c>
      <c r="P10">
        <v>2.7081734000000001E-3</v>
      </c>
      <c r="Q10">
        <v>8.1245193199999968E-2</v>
      </c>
      <c r="R10">
        <v>1.0155649500000001E-2</v>
      </c>
      <c r="S10">
        <v>6.093390300000002E-3</v>
      </c>
      <c r="T10">
        <v>2.0582116099999988E-2</v>
      </c>
      <c r="U10">
        <v>6.3390599999999975E-5</v>
      </c>
      <c r="V10">
        <v>207.15943235699999</v>
      </c>
      <c r="W10">
        <v>1532.97979605</v>
      </c>
      <c r="X10">
        <v>17.370999999999981</v>
      </c>
      <c r="Y10">
        <v>2655609.5152500002</v>
      </c>
      <c r="Z10">
        <v>199012</v>
      </c>
      <c r="AA10">
        <v>29</v>
      </c>
      <c r="AB10" t="s">
        <v>53</v>
      </c>
    </row>
    <row r="11" spans="1:28" x14ac:dyDescent="0.25">
      <c r="A11">
        <v>6506458</v>
      </c>
      <c r="B11">
        <v>331008000</v>
      </c>
      <c r="C11" t="s">
        <v>28</v>
      </c>
      <c r="D11" t="s">
        <v>29</v>
      </c>
      <c r="F11" t="s">
        <v>30</v>
      </c>
      <c r="G11" t="s">
        <v>31</v>
      </c>
      <c r="H11" t="s">
        <v>32</v>
      </c>
      <c r="I11" t="s">
        <v>33</v>
      </c>
      <c r="J11">
        <v>0</v>
      </c>
      <c r="K11">
        <v>3.2129442000000008E-2</v>
      </c>
      <c r="L11">
        <v>13.763558326199989</v>
      </c>
      <c r="M11">
        <v>7.8152709999999969E-3</v>
      </c>
      <c r="N11">
        <v>5.2101800000000009E-3</v>
      </c>
      <c r="O11">
        <v>0.19103992580000001</v>
      </c>
      <c r="P11">
        <v>3.4734560000000041E-4</v>
      </c>
      <c r="Q11">
        <v>1.042035880000001E-2</v>
      </c>
      <c r="R11">
        <v>1.302545899999999E-3</v>
      </c>
      <c r="S11">
        <v>7.8152729999999919E-4</v>
      </c>
      <c r="T11">
        <v>2.639825399999999E-3</v>
      </c>
      <c r="U11">
        <v>4.7443800000000001E-5</v>
      </c>
      <c r="V11">
        <v>434.11666889479972</v>
      </c>
      <c r="W11">
        <v>1426.3833326982001</v>
      </c>
      <c r="X11">
        <v>12.95099999999997</v>
      </c>
      <c r="Y11">
        <v>503759.03382000001</v>
      </c>
      <c r="Z11">
        <v>196406</v>
      </c>
      <c r="AA11">
        <v>80</v>
      </c>
      <c r="AB11" t="s">
        <v>34</v>
      </c>
    </row>
    <row r="12" spans="1:28" x14ac:dyDescent="0.25">
      <c r="A12">
        <v>6506458</v>
      </c>
      <c r="B12">
        <v>331008000</v>
      </c>
      <c r="C12" t="s">
        <v>28</v>
      </c>
      <c r="D12" t="s">
        <v>29</v>
      </c>
      <c r="F12" t="s">
        <v>30</v>
      </c>
      <c r="G12" t="s">
        <v>31</v>
      </c>
      <c r="H12" t="s">
        <v>32</v>
      </c>
      <c r="I12" t="s">
        <v>33</v>
      </c>
      <c r="J12">
        <v>0</v>
      </c>
      <c r="K12">
        <v>2.996169349999999E-2</v>
      </c>
      <c r="L12">
        <v>12.834941799099999</v>
      </c>
      <c r="M12">
        <v>7.2879790999999996E-3</v>
      </c>
      <c r="N12">
        <v>4.8586533999999994E-3</v>
      </c>
      <c r="O12">
        <v>0.17815061150000011</v>
      </c>
      <c r="P12">
        <v>3.2390960000000009E-4</v>
      </c>
      <c r="Q12">
        <v>9.7173055000000039E-3</v>
      </c>
      <c r="R12">
        <v>1.2146624999999989E-3</v>
      </c>
      <c r="S12">
        <v>7.2879869999999971E-4</v>
      </c>
      <c r="T12">
        <v>2.4617177999999998E-3</v>
      </c>
      <c r="U12">
        <v>4.3912000000000009E-5</v>
      </c>
      <c r="V12">
        <v>401.79222245079978</v>
      </c>
      <c r="W12">
        <v>1320.174440885</v>
      </c>
      <c r="X12">
        <v>11.993999999999989</v>
      </c>
      <c r="Y12">
        <v>598178.75815299992</v>
      </c>
      <c r="Z12">
        <v>196406</v>
      </c>
      <c r="AA12">
        <v>80</v>
      </c>
      <c r="AB12" t="s">
        <v>34</v>
      </c>
    </row>
    <row r="13" spans="1:28" x14ac:dyDescent="0.25">
      <c r="A13">
        <v>6506458</v>
      </c>
      <c r="B13">
        <v>331008000</v>
      </c>
      <c r="C13" t="s">
        <v>28</v>
      </c>
      <c r="D13" t="s">
        <v>29</v>
      </c>
      <c r="F13" t="s">
        <v>30</v>
      </c>
      <c r="G13" t="s">
        <v>31</v>
      </c>
      <c r="H13" t="s">
        <v>32</v>
      </c>
      <c r="I13" t="s">
        <v>33</v>
      </c>
      <c r="J13">
        <v>0</v>
      </c>
      <c r="K13">
        <v>3.2933734200000023E-2</v>
      </c>
      <c r="L13">
        <v>14.10810004759999</v>
      </c>
      <c r="M13">
        <v>8.0109078999999958E-3</v>
      </c>
      <c r="N13">
        <v>5.3406047999999999E-3</v>
      </c>
      <c r="O13">
        <v>0.1958222074999999</v>
      </c>
      <c r="P13">
        <v>3.5604109999999979E-4</v>
      </c>
      <c r="Q13">
        <v>1.06812112E-2</v>
      </c>
      <c r="R13">
        <v>1.3351520000000009E-3</v>
      </c>
      <c r="S13">
        <v>8.0109099999999922E-4</v>
      </c>
      <c r="T13">
        <v>2.7059067999999999E-3</v>
      </c>
      <c r="U13">
        <v>4.7438199999999982E-5</v>
      </c>
      <c r="V13">
        <v>434.08101640529992</v>
      </c>
      <c r="W13">
        <v>1426.266212391999</v>
      </c>
      <c r="X13">
        <v>12.91799999999998</v>
      </c>
      <c r="Y13">
        <v>1020548.74382</v>
      </c>
      <c r="Z13">
        <v>196406</v>
      </c>
      <c r="AA13">
        <v>80</v>
      </c>
      <c r="AB13" t="s">
        <v>34</v>
      </c>
    </row>
    <row r="14" spans="1:28" x14ac:dyDescent="0.25">
      <c r="A14">
        <v>6506458</v>
      </c>
      <c r="B14">
        <v>331008000</v>
      </c>
      <c r="C14" t="s">
        <v>28</v>
      </c>
      <c r="D14" t="s">
        <v>29</v>
      </c>
      <c r="F14" t="s">
        <v>30</v>
      </c>
      <c r="G14" t="s">
        <v>31</v>
      </c>
      <c r="H14" t="s">
        <v>32</v>
      </c>
      <c r="I14" t="s">
        <v>33</v>
      </c>
      <c r="J14">
        <v>0</v>
      </c>
      <c r="K14">
        <v>3.1844730800000019E-2</v>
      </c>
      <c r="L14">
        <v>13.641594112300011</v>
      </c>
      <c r="M14">
        <v>7.7460144999999996E-3</v>
      </c>
      <c r="N14">
        <v>5.1640114999999976E-3</v>
      </c>
      <c r="O14">
        <v>0.1893470474</v>
      </c>
      <c r="P14">
        <v>3.4426660000000002E-4</v>
      </c>
      <c r="Q14">
        <v>1.0328021099999999E-2</v>
      </c>
      <c r="R14">
        <v>1.291002699999999E-3</v>
      </c>
      <c r="S14">
        <v>7.7460059999999973E-4</v>
      </c>
      <c r="T14">
        <v>2.6164315000000039E-3</v>
      </c>
      <c r="U14">
        <v>4.5896000000000023E-5</v>
      </c>
      <c r="V14">
        <v>419.96175984399969</v>
      </c>
      <c r="W14">
        <v>1379.874354830001</v>
      </c>
      <c r="X14">
        <v>12.51599999999998</v>
      </c>
      <c r="Y14">
        <v>1092497.9062399999</v>
      </c>
      <c r="Z14">
        <v>196406</v>
      </c>
      <c r="AA14">
        <v>80</v>
      </c>
      <c r="AB14" t="s">
        <v>34</v>
      </c>
    </row>
    <row r="15" spans="1:28" x14ac:dyDescent="0.25">
      <c r="A15">
        <v>6506458</v>
      </c>
      <c r="B15">
        <v>331008000</v>
      </c>
      <c r="C15" t="s">
        <v>28</v>
      </c>
      <c r="D15" t="s">
        <v>29</v>
      </c>
      <c r="F15" t="s">
        <v>30</v>
      </c>
      <c r="G15" t="s">
        <v>31</v>
      </c>
      <c r="H15" t="s">
        <v>32</v>
      </c>
      <c r="I15" t="s">
        <v>33</v>
      </c>
      <c r="J15">
        <v>0</v>
      </c>
      <c r="K15">
        <v>3.309926420000002E-2</v>
      </c>
      <c r="L15">
        <v>14.1790090092</v>
      </c>
      <c r="M15">
        <v>8.0511724000000007E-3</v>
      </c>
      <c r="N15">
        <v>5.3674484999999966E-3</v>
      </c>
      <c r="O15">
        <v>0.19680643459999991</v>
      </c>
      <c r="P15">
        <v>3.5782970000000012E-4</v>
      </c>
      <c r="Q15">
        <v>1.0734895499999999E-2</v>
      </c>
      <c r="R15">
        <v>1.341861899999999E-3</v>
      </c>
      <c r="S15">
        <v>8.0511709999999976E-4</v>
      </c>
      <c r="T15">
        <v>2.7195076000000001E-3</v>
      </c>
      <c r="U15">
        <v>4.6663200000000038E-5</v>
      </c>
      <c r="V15">
        <v>426.98023070699969</v>
      </c>
      <c r="W15">
        <v>1402.935049339</v>
      </c>
      <c r="X15">
        <v>12.732999999999979</v>
      </c>
      <c r="Y15">
        <v>1522285.4003399999</v>
      </c>
      <c r="Z15">
        <v>196406</v>
      </c>
      <c r="AA15">
        <v>80</v>
      </c>
      <c r="AB15" t="s">
        <v>34</v>
      </c>
    </row>
    <row r="16" spans="1:28" x14ac:dyDescent="0.25">
      <c r="A16">
        <v>6506458</v>
      </c>
      <c r="B16">
        <v>331008000</v>
      </c>
      <c r="C16" t="s">
        <v>28</v>
      </c>
      <c r="D16" t="s">
        <v>29</v>
      </c>
      <c r="F16" t="s">
        <v>30</v>
      </c>
      <c r="G16" t="s">
        <v>31</v>
      </c>
      <c r="H16" t="s">
        <v>32</v>
      </c>
      <c r="I16" t="s">
        <v>33</v>
      </c>
      <c r="J16">
        <v>0</v>
      </c>
      <c r="K16">
        <v>3.5054335400000018E-2</v>
      </c>
      <c r="L16">
        <v>15.01651944599999</v>
      </c>
      <c r="M16">
        <v>8.5267299000000001E-3</v>
      </c>
      <c r="N16">
        <v>5.684487299999999E-3</v>
      </c>
      <c r="O16">
        <v>0.20843118580000011</v>
      </c>
      <c r="P16">
        <v>3.7896689999999999E-4</v>
      </c>
      <c r="Q16">
        <v>1.1368973500000001E-2</v>
      </c>
      <c r="R16">
        <v>1.4211221999999989E-3</v>
      </c>
      <c r="S16">
        <v>8.526734E-4</v>
      </c>
      <c r="T16">
        <v>2.8801402000000012E-3</v>
      </c>
      <c r="U16">
        <v>5.0055699999999982E-5</v>
      </c>
      <c r="V16">
        <v>458.02815004469983</v>
      </c>
      <c r="W16">
        <v>1504.949630719399</v>
      </c>
      <c r="X16">
        <v>13.66699999999998</v>
      </c>
      <c r="Y16">
        <v>810163.46159399999</v>
      </c>
      <c r="Z16">
        <v>196406</v>
      </c>
      <c r="AA16">
        <v>80</v>
      </c>
      <c r="AB16" t="s">
        <v>34</v>
      </c>
    </row>
    <row r="17" spans="1:28" x14ac:dyDescent="0.25">
      <c r="A17">
        <v>6506458</v>
      </c>
      <c r="B17">
        <v>331008000</v>
      </c>
      <c r="C17" t="s">
        <v>28</v>
      </c>
      <c r="D17" t="s">
        <v>29</v>
      </c>
      <c r="F17" t="s">
        <v>30</v>
      </c>
      <c r="G17" t="s">
        <v>31</v>
      </c>
      <c r="H17" t="s">
        <v>32</v>
      </c>
      <c r="I17" t="s">
        <v>33</v>
      </c>
      <c r="J17">
        <v>0</v>
      </c>
      <c r="K17">
        <v>3.7668980000000032E-2</v>
      </c>
      <c r="L17">
        <v>16.13657667170002</v>
      </c>
      <c r="M17">
        <v>9.1627248000000008E-3</v>
      </c>
      <c r="N17">
        <v>6.1084835999999972E-3</v>
      </c>
      <c r="O17">
        <v>0.22397772049999989</v>
      </c>
      <c r="P17">
        <v>4.0723179999999998E-4</v>
      </c>
      <c r="Q17">
        <v>1.2216966100000009E-2</v>
      </c>
      <c r="R17">
        <v>1.5271217000000011E-3</v>
      </c>
      <c r="S17">
        <v>9.1627339999999981E-4</v>
      </c>
      <c r="T17">
        <v>3.0949647999999998E-3</v>
      </c>
      <c r="U17">
        <v>4.7424200000000013E-5</v>
      </c>
      <c r="V17">
        <v>433.94669032880012</v>
      </c>
      <c r="W17">
        <v>1425.824833605001</v>
      </c>
      <c r="X17">
        <v>12.867999999999981</v>
      </c>
      <c r="Y17">
        <v>3461167.5227899998</v>
      </c>
      <c r="Z17">
        <v>196406</v>
      </c>
      <c r="AA17">
        <v>80</v>
      </c>
      <c r="AB17" t="s">
        <v>34</v>
      </c>
    </row>
    <row r="18" spans="1:28" x14ac:dyDescent="0.25">
      <c r="A18">
        <v>6506458</v>
      </c>
      <c r="B18">
        <v>331008000</v>
      </c>
      <c r="C18" t="s">
        <v>28</v>
      </c>
      <c r="D18" t="s">
        <v>29</v>
      </c>
      <c r="F18" t="s">
        <v>30</v>
      </c>
      <c r="G18" t="s">
        <v>31</v>
      </c>
      <c r="H18" t="s">
        <v>32</v>
      </c>
      <c r="I18" t="s">
        <v>33</v>
      </c>
      <c r="J18">
        <v>0</v>
      </c>
      <c r="K18">
        <v>3.9549708499999982E-2</v>
      </c>
      <c r="L18">
        <v>16.942239959299979</v>
      </c>
      <c r="M18">
        <v>9.6201993E-3</v>
      </c>
      <c r="N18">
        <v>6.4134648999999953E-3</v>
      </c>
      <c r="O18">
        <v>0.23516042830000011</v>
      </c>
      <c r="P18">
        <v>4.2756429999999979E-4</v>
      </c>
      <c r="Q18">
        <v>1.28269331E-2</v>
      </c>
      <c r="R18">
        <v>1.603365699999999E-3</v>
      </c>
      <c r="S18">
        <v>9.6201990000000003E-4</v>
      </c>
      <c r="T18">
        <v>3.2494905000000031E-3</v>
      </c>
      <c r="U18">
        <v>4.7415500000000021E-5</v>
      </c>
      <c r="V18">
        <v>433.86712908369998</v>
      </c>
      <c r="W18">
        <v>1425.563425284</v>
      </c>
      <c r="X18">
        <v>12.877999999999981</v>
      </c>
      <c r="Y18">
        <v>3973299.9267000002</v>
      </c>
      <c r="Z18">
        <v>196406</v>
      </c>
      <c r="AA18">
        <v>80</v>
      </c>
      <c r="AB18" t="s">
        <v>34</v>
      </c>
    </row>
    <row r="19" spans="1:28" x14ac:dyDescent="0.25">
      <c r="A19">
        <v>6506458</v>
      </c>
      <c r="B19">
        <v>331008000</v>
      </c>
      <c r="C19" t="s">
        <v>28</v>
      </c>
      <c r="D19" t="s">
        <v>29</v>
      </c>
      <c r="F19" t="s">
        <v>30</v>
      </c>
      <c r="G19" t="s">
        <v>31</v>
      </c>
      <c r="H19" t="s">
        <v>32</v>
      </c>
      <c r="I19" t="s">
        <v>33</v>
      </c>
      <c r="J19">
        <v>0</v>
      </c>
      <c r="K19">
        <v>3.4523903599999989E-2</v>
      </c>
      <c r="L19">
        <v>14.789293955199989</v>
      </c>
      <c r="M19">
        <v>8.397706199999997E-3</v>
      </c>
      <c r="N19">
        <v>5.5984710999999977E-3</v>
      </c>
      <c r="O19">
        <v>0.20527726630000001</v>
      </c>
      <c r="P19">
        <v>3.7323110000000022E-4</v>
      </c>
      <c r="Q19">
        <v>1.119694269999999E-2</v>
      </c>
      <c r="R19">
        <v>1.3996178E-3</v>
      </c>
      <c r="S19">
        <v>8.3977089999999943E-4</v>
      </c>
      <c r="T19">
        <v>2.8365600000000001E-3</v>
      </c>
      <c r="U19">
        <v>4.5468500000000048E-5</v>
      </c>
      <c r="V19">
        <v>416.05261519200019</v>
      </c>
      <c r="W19">
        <v>1367.0300229204011</v>
      </c>
      <c r="X19">
        <v>12.415999999999981</v>
      </c>
      <c r="Y19">
        <v>2033822.98324</v>
      </c>
      <c r="Z19">
        <v>196406</v>
      </c>
      <c r="AA19">
        <v>80</v>
      </c>
      <c r="AB19" t="s">
        <v>34</v>
      </c>
    </row>
    <row r="20" spans="1:28" x14ac:dyDescent="0.25">
      <c r="A20">
        <v>6506458</v>
      </c>
      <c r="B20">
        <v>331008000</v>
      </c>
      <c r="C20" t="s">
        <v>28</v>
      </c>
      <c r="D20" t="s">
        <v>29</v>
      </c>
      <c r="F20" t="s">
        <v>30</v>
      </c>
      <c r="G20" t="s">
        <v>31</v>
      </c>
      <c r="H20" t="s">
        <v>32</v>
      </c>
      <c r="I20" t="s">
        <v>33</v>
      </c>
      <c r="J20">
        <v>0</v>
      </c>
      <c r="K20">
        <v>3.303932250000001E-2</v>
      </c>
      <c r="L20">
        <v>14.1533315799</v>
      </c>
      <c r="M20">
        <v>8.0365921E-3</v>
      </c>
      <c r="N20">
        <v>5.3577271999999971E-3</v>
      </c>
      <c r="O20">
        <v>0.19645002770000011</v>
      </c>
      <c r="P20">
        <v>3.5718049999999992E-4</v>
      </c>
      <c r="Q20">
        <v>1.071545640000001E-2</v>
      </c>
      <c r="R20">
        <v>1.339431599999999E-3</v>
      </c>
      <c r="S20">
        <v>8.0365999999999966E-4</v>
      </c>
      <c r="T20">
        <v>2.7145827999999991E-3</v>
      </c>
      <c r="U20">
        <v>4.7013800000000007E-5</v>
      </c>
      <c r="V20">
        <v>430.18580971600022</v>
      </c>
      <c r="W20">
        <v>1413.4676660659991</v>
      </c>
      <c r="X20">
        <v>12.84199999999999</v>
      </c>
      <c r="Y20">
        <v>1130619.06669</v>
      </c>
      <c r="Z20">
        <v>196406</v>
      </c>
      <c r="AA20">
        <v>80</v>
      </c>
      <c r="AB20" t="s">
        <v>34</v>
      </c>
    </row>
    <row r="21" spans="1:28" x14ac:dyDescent="0.25">
      <c r="A21">
        <v>6506458</v>
      </c>
      <c r="B21">
        <v>331008000</v>
      </c>
      <c r="C21" t="s">
        <v>28</v>
      </c>
      <c r="D21" t="s">
        <v>29</v>
      </c>
      <c r="F21" t="s">
        <v>30</v>
      </c>
      <c r="G21" t="s">
        <v>31</v>
      </c>
      <c r="H21" t="s">
        <v>32</v>
      </c>
      <c r="I21" t="s">
        <v>33</v>
      </c>
      <c r="J21">
        <v>0</v>
      </c>
      <c r="K21">
        <v>3.2093106099999998E-2</v>
      </c>
      <c r="L21">
        <v>13.747992722399999</v>
      </c>
      <c r="M21">
        <v>7.8064311000000013E-3</v>
      </c>
      <c r="N21">
        <v>5.2042872999999946E-3</v>
      </c>
      <c r="O21">
        <v>0.19082387379999999</v>
      </c>
      <c r="P21">
        <v>3.4695259999999991E-4</v>
      </c>
      <c r="Q21">
        <v>1.0408574999999989E-2</v>
      </c>
      <c r="R21">
        <v>1.301071299999999E-3</v>
      </c>
      <c r="S21">
        <v>7.8064349999999966E-4</v>
      </c>
      <c r="T21">
        <v>2.6368389000000002E-3</v>
      </c>
      <c r="U21">
        <v>4.7809000000000003E-5</v>
      </c>
      <c r="V21">
        <v>437.47115759299987</v>
      </c>
      <c r="W21">
        <v>1437.4052384030001</v>
      </c>
      <c r="X21">
        <v>13.05299999999998</v>
      </c>
      <c r="Y21">
        <v>326835.89409800002</v>
      </c>
      <c r="Z21">
        <v>196406</v>
      </c>
      <c r="AA21">
        <v>80</v>
      </c>
      <c r="AB21" t="s">
        <v>34</v>
      </c>
    </row>
    <row r="22" spans="1:28" x14ac:dyDescent="0.25">
      <c r="A22">
        <v>6506458</v>
      </c>
      <c r="B22">
        <v>331008000</v>
      </c>
      <c r="C22" t="s">
        <v>28</v>
      </c>
      <c r="D22" t="s">
        <v>29</v>
      </c>
      <c r="F22" t="s">
        <v>30</v>
      </c>
      <c r="G22" t="s">
        <v>31</v>
      </c>
      <c r="H22" t="s">
        <v>32</v>
      </c>
      <c r="I22" t="s">
        <v>33</v>
      </c>
      <c r="J22">
        <v>0</v>
      </c>
      <c r="K22">
        <v>3.3568238899999978E-2</v>
      </c>
      <c r="L22">
        <v>14.379908083600011</v>
      </c>
      <c r="M22">
        <v>8.1652474000000041E-3</v>
      </c>
      <c r="N22">
        <v>5.4434990999999953E-3</v>
      </c>
      <c r="O22">
        <v>0.19959493890000021</v>
      </c>
      <c r="P22">
        <v>3.6289900000000008E-4</v>
      </c>
      <c r="Q22">
        <v>1.0886995999999991E-2</v>
      </c>
      <c r="R22">
        <v>1.3608743000000001E-3</v>
      </c>
      <c r="S22">
        <v>8.1652489999999966E-4</v>
      </c>
      <c r="T22">
        <v>2.7580386999999959E-3</v>
      </c>
      <c r="U22">
        <v>5.0698700000000037E-5</v>
      </c>
      <c r="V22">
        <v>463.91041696740029</v>
      </c>
      <c r="W22">
        <v>1524.2770788450009</v>
      </c>
      <c r="X22">
        <v>13.815999999999979</v>
      </c>
      <c r="Y22">
        <v>848.09039043500002</v>
      </c>
      <c r="Z22">
        <v>196406</v>
      </c>
      <c r="AA22">
        <v>80</v>
      </c>
      <c r="AB22" t="s">
        <v>34</v>
      </c>
    </row>
    <row r="23" spans="1:28" x14ac:dyDescent="0.25">
      <c r="A23">
        <v>9203643</v>
      </c>
      <c r="B23">
        <v>331101000</v>
      </c>
      <c r="C23" t="s">
        <v>63</v>
      </c>
      <c r="D23" t="s">
        <v>29</v>
      </c>
      <c r="E23" t="s">
        <v>64</v>
      </c>
      <c r="F23" t="s">
        <v>30</v>
      </c>
      <c r="G23" t="s">
        <v>31</v>
      </c>
      <c r="H23" t="s">
        <v>32</v>
      </c>
      <c r="I23" t="s">
        <v>33</v>
      </c>
      <c r="J23">
        <v>0</v>
      </c>
      <c r="K23">
        <v>0.13867163790000001</v>
      </c>
      <c r="L23">
        <v>59.403931259799997</v>
      </c>
      <c r="M23">
        <v>3.3730939600000009E-2</v>
      </c>
      <c r="N23">
        <v>2.2487293000000009E-2</v>
      </c>
      <c r="O23">
        <v>0.8245340606999999</v>
      </c>
      <c r="P23">
        <v>1.4991527999999991E-3</v>
      </c>
      <c r="Q23">
        <v>4.4974585200000021E-2</v>
      </c>
      <c r="R23">
        <v>5.621823199999999E-3</v>
      </c>
      <c r="S23">
        <v>3.373094999999997E-3</v>
      </c>
      <c r="T23">
        <v>1.139356190000001E-2</v>
      </c>
      <c r="U23">
        <v>4.6668599999999969E-5</v>
      </c>
      <c r="V23">
        <v>152.51475714040001</v>
      </c>
      <c r="W23">
        <v>1128.6091978180009</v>
      </c>
      <c r="X23">
        <v>12.72099999999997</v>
      </c>
      <c r="Y23">
        <v>3597199.5450900001</v>
      </c>
      <c r="Z23">
        <v>199910</v>
      </c>
      <c r="AA23">
        <v>60</v>
      </c>
      <c r="AB23" t="s">
        <v>65</v>
      </c>
    </row>
    <row r="24" spans="1:28" x14ac:dyDescent="0.25">
      <c r="A24">
        <v>9203643</v>
      </c>
      <c r="B24">
        <v>331101000</v>
      </c>
      <c r="C24" t="s">
        <v>63</v>
      </c>
      <c r="D24" t="s">
        <v>29</v>
      </c>
      <c r="E24" t="s">
        <v>64</v>
      </c>
      <c r="F24" t="s">
        <v>30</v>
      </c>
      <c r="G24" t="s">
        <v>31</v>
      </c>
      <c r="H24" t="s">
        <v>32</v>
      </c>
      <c r="I24" t="s">
        <v>33</v>
      </c>
      <c r="J24">
        <v>0</v>
      </c>
      <c r="K24">
        <v>1.8587685199999981E-2</v>
      </c>
      <c r="L24">
        <v>7.9625626540000036</v>
      </c>
      <c r="M24">
        <v>4.5213288999999979E-3</v>
      </c>
      <c r="N24">
        <v>3.0142194999999991E-3</v>
      </c>
      <c r="O24">
        <v>0.11052137399999989</v>
      </c>
      <c r="P24">
        <v>2.0094749999999991E-4</v>
      </c>
      <c r="Q24">
        <v>6.0284385000000038E-3</v>
      </c>
      <c r="R24">
        <v>7.5355459999999991E-4</v>
      </c>
      <c r="S24">
        <v>4.5213279999999979E-4</v>
      </c>
      <c r="T24">
        <v>1.527204699999999E-3</v>
      </c>
      <c r="U24">
        <v>1.9622999999999992E-5</v>
      </c>
      <c r="V24">
        <v>64.124884272000003</v>
      </c>
      <c r="W24">
        <v>474.52414408999999</v>
      </c>
      <c r="X24">
        <v>5.3299999999999992</v>
      </c>
      <c r="Y24">
        <v>184529.791715</v>
      </c>
      <c r="Z24">
        <v>199910</v>
      </c>
      <c r="AA24">
        <v>60</v>
      </c>
      <c r="AB24" t="s">
        <v>65</v>
      </c>
    </row>
    <row r="25" spans="1:28" x14ac:dyDescent="0.25">
      <c r="A25">
        <v>9203643</v>
      </c>
      <c r="B25">
        <v>331101000</v>
      </c>
      <c r="C25" t="s">
        <v>63</v>
      </c>
      <c r="D25" t="s">
        <v>29</v>
      </c>
      <c r="E25" t="s">
        <v>64</v>
      </c>
      <c r="F25" t="s">
        <v>30</v>
      </c>
      <c r="G25" t="s">
        <v>31</v>
      </c>
      <c r="H25" t="s">
        <v>32</v>
      </c>
      <c r="I25" t="s">
        <v>33</v>
      </c>
      <c r="J25">
        <v>0</v>
      </c>
      <c r="K25">
        <v>1.7881054899999999E-2</v>
      </c>
      <c r="L25">
        <v>7.6598574781000028</v>
      </c>
      <c r="M25">
        <v>4.3494458999999994E-3</v>
      </c>
      <c r="N25">
        <v>2.8996309999999989E-3</v>
      </c>
      <c r="O25">
        <v>0.1063197888</v>
      </c>
      <c r="P25">
        <v>1.9330930000000001E-4</v>
      </c>
      <c r="Q25">
        <v>5.7992611999999966E-3</v>
      </c>
      <c r="R25">
        <v>7.2490749999999974E-4</v>
      </c>
      <c r="S25">
        <v>4.3494450000000021E-4</v>
      </c>
      <c r="T25">
        <v>1.469145300000001E-3</v>
      </c>
      <c r="U25">
        <v>1.57591E-5</v>
      </c>
      <c r="V25">
        <v>51.501273046999998</v>
      </c>
      <c r="W25">
        <v>381.10942061999992</v>
      </c>
      <c r="X25">
        <v>4.3090000000000011</v>
      </c>
      <c r="Y25">
        <v>155039.60789000001</v>
      </c>
      <c r="Z25">
        <v>199910</v>
      </c>
      <c r="AA25">
        <v>60</v>
      </c>
      <c r="AB25" t="s">
        <v>65</v>
      </c>
    </row>
    <row r="26" spans="1:28" x14ac:dyDescent="0.25">
      <c r="A26">
        <v>8913916</v>
      </c>
      <c r="B26">
        <v>309051000</v>
      </c>
      <c r="C26" t="s">
        <v>47</v>
      </c>
      <c r="D26" t="s">
        <v>48</v>
      </c>
      <c r="E26" t="s">
        <v>36</v>
      </c>
      <c r="F26" t="s">
        <v>30</v>
      </c>
      <c r="G26" t="s">
        <v>31</v>
      </c>
      <c r="H26" t="s">
        <v>32</v>
      </c>
      <c r="I26" t="s">
        <v>37</v>
      </c>
      <c r="J26">
        <v>0</v>
      </c>
      <c r="K26">
        <v>0.30577568719999981</v>
      </c>
      <c r="L26">
        <v>130.98769435770001</v>
      </c>
      <c r="M26">
        <v>7.4377869200000113E-2</v>
      </c>
      <c r="N26">
        <v>4.9585246100000008E-2</v>
      </c>
      <c r="O26">
        <v>1.8400760756000001</v>
      </c>
      <c r="P26">
        <v>3.3056813999999971E-3</v>
      </c>
      <c r="Q26">
        <v>9.9170492100000299E-2</v>
      </c>
      <c r="R26">
        <v>1.239631330000001E-2</v>
      </c>
      <c r="S26">
        <v>7.4377836999999954E-3</v>
      </c>
      <c r="T26">
        <v>2.5123193900000011E-2</v>
      </c>
      <c r="U26">
        <v>8.158710000000001E-5</v>
      </c>
      <c r="V26">
        <v>266.61993621309989</v>
      </c>
      <c r="W26">
        <v>1972.987523301397</v>
      </c>
      <c r="X26">
        <v>21.832000000000189</v>
      </c>
      <c r="Y26">
        <v>3800439.8904200001</v>
      </c>
      <c r="Z26">
        <v>199207</v>
      </c>
      <c r="AA26">
        <v>270</v>
      </c>
      <c r="AB26" t="s">
        <v>49</v>
      </c>
    </row>
    <row r="27" spans="1:28" x14ac:dyDescent="0.25">
      <c r="A27">
        <v>8913916</v>
      </c>
      <c r="B27">
        <v>309051000</v>
      </c>
      <c r="C27" t="s">
        <v>47</v>
      </c>
      <c r="D27" t="s">
        <v>48</v>
      </c>
      <c r="E27" t="s">
        <v>36</v>
      </c>
      <c r="F27" t="s">
        <v>30</v>
      </c>
      <c r="G27" t="s">
        <v>31</v>
      </c>
      <c r="H27" t="s">
        <v>32</v>
      </c>
      <c r="I27" t="s">
        <v>37</v>
      </c>
      <c r="J27">
        <v>0</v>
      </c>
      <c r="K27">
        <v>0.38932569819999979</v>
      </c>
      <c r="L27">
        <v>166.7787123171</v>
      </c>
      <c r="M27">
        <v>9.4700844500000006E-2</v>
      </c>
      <c r="N27">
        <v>6.3133895999999953E-2</v>
      </c>
      <c r="O27">
        <v>2.3393385399</v>
      </c>
      <c r="P27">
        <v>4.2089273999999979E-3</v>
      </c>
      <c r="Q27">
        <v>0.1262677923000001</v>
      </c>
      <c r="R27">
        <v>1.5783477800000011E-2</v>
      </c>
      <c r="S27">
        <v>9.4700846999999921E-3</v>
      </c>
      <c r="T27">
        <v>3.1987844299999978E-2</v>
      </c>
      <c r="U27">
        <v>1.187018999999999E-4</v>
      </c>
      <c r="V27">
        <v>387.90813041320058</v>
      </c>
      <c r="W27">
        <v>2870.5201680790969</v>
      </c>
      <c r="X27">
        <v>32.273000000000152</v>
      </c>
      <c r="Y27">
        <v>5777406.3182199998</v>
      </c>
      <c r="Z27">
        <v>199207</v>
      </c>
      <c r="AA27">
        <v>270</v>
      </c>
      <c r="AB27" t="s">
        <v>49</v>
      </c>
    </row>
    <row r="28" spans="1:28" x14ac:dyDescent="0.25">
      <c r="A28">
        <v>8913916</v>
      </c>
      <c r="B28">
        <v>309051000</v>
      </c>
      <c r="C28" t="s">
        <v>47</v>
      </c>
      <c r="D28" t="s">
        <v>48</v>
      </c>
      <c r="E28" t="s">
        <v>36</v>
      </c>
      <c r="F28" t="s">
        <v>30</v>
      </c>
      <c r="G28" t="s">
        <v>31</v>
      </c>
      <c r="H28" t="s">
        <v>32</v>
      </c>
      <c r="I28" t="s">
        <v>37</v>
      </c>
      <c r="J28">
        <v>0</v>
      </c>
      <c r="K28">
        <v>0.36348099769999992</v>
      </c>
      <c r="L28">
        <v>155.7074011087002</v>
      </c>
      <c r="M28">
        <v>8.8414294100000013E-2</v>
      </c>
      <c r="N28">
        <v>5.8942862199999987E-2</v>
      </c>
      <c r="O28">
        <v>2.1882270184999961</v>
      </c>
      <c r="P28">
        <v>3.9295248999999966E-3</v>
      </c>
      <c r="Q28">
        <v>0.1178857279999999</v>
      </c>
      <c r="R28">
        <v>1.4735721400000011E-2</v>
      </c>
      <c r="S28">
        <v>8.8414281000000049E-3</v>
      </c>
      <c r="T28">
        <v>2.9864387400000001E-2</v>
      </c>
      <c r="U28">
        <v>9.3207499999999998E-5</v>
      </c>
      <c r="V28">
        <v>304.60503442019962</v>
      </c>
      <c r="W28">
        <v>2254.0772705704981</v>
      </c>
      <c r="X28">
        <v>25.155999999999981</v>
      </c>
      <c r="Y28">
        <v>5549203.2362000002</v>
      </c>
      <c r="Z28">
        <v>199207</v>
      </c>
      <c r="AA28">
        <v>270</v>
      </c>
      <c r="AB28" t="s">
        <v>49</v>
      </c>
    </row>
    <row r="29" spans="1:28" x14ac:dyDescent="0.25">
      <c r="A29">
        <v>8913916</v>
      </c>
      <c r="B29">
        <v>309051000</v>
      </c>
      <c r="C29" t="s">
        <v>47</v>
      </c>
      <c r="D29" t="s">
        <v>48</v>
      </c>
      <c r="E29" t="s">
        <v>36</v>
      </c>
      <c r="F29" t="s">
        <v>30</v>
      </c>
      <c r="G29" t="s">
        <v>31</v>
      </c>
      <c r="H29" t="s">
        <v>32</v>
      </c>
      <c r="I29" t="s">
        <v>37</v>
      </c>
      <c r="J29">
        <v>0</v>
      </c>
      <c r="K29">
        <v>0.212832035</v>
      </c>
      <c r="L29">
        <v>91.172641864599996</v>
      </c>
      <c r="M29">
        <v>5.1769954100000022E-2</v>
      </c>
      <c r="N29">
        <v>3.4513302999999981E-2</v>
      </c>
      <c r="O29">
        <v>1.2776404158000001</v>
      </c>
      <c r="P29">
        <v>2.3008864E-3</v>
      </c>
      <c r="Q29">
        <v>6.9026606099999999E-2</v>
      </c>
      <c r="R29">
        <v>8.6283261999999996E-3</v>
      </c>
      <c r="S29">
        <v>5.1769946000000009E-3</v>
      </c>
      <c r="T29">
        <v>1.7486740400000009E-2</v>
      </c>
      <c r="U29">
        <v>6.9951100000000029E-5</v>
      </c>
      <c r="V29">
        <v>228.60026028350001</v>
      </c>
      <c r="W29">
        <v>1691.641924832001</v>
      </c>
      <c r="X29">
        <v>19.155999999999999</v>
      </c>
      <c r="Y29">
        <v>3233135.5996699999</v>
      </c>
      <c r="Z29">
        <v>199207</v>
      </c>
      <c r="AA29">
        <v>270</v>
      </c>
      <c r="AB29" t="s">
        <v>49</v>
      </c>
    </row>
    <row r="30" spans="1:28" x14ac:dyDescent="0.25">
      <c r="A30">
        <v>8509181</v>
      </c>
      <c r="B30">
        <v>209778000</v>
      </c>
      <c r="C30" t="s">
        <v>50</v>
      </c>
      <c r="F30" t="s">
        <v>30</v>
      </c>
      <c r="G30" t="s">
        <v>31</v>
      </c>
      <c r="H30" t="s">
        <v>32</v>
      </c>
      <c r="I30" t="s">
        <v>37</v>
      </c>
      <c r="J30">
        <v>0</v>
      </c>
      <c r="K30">
        <v>2.5909159099999999E-2</v>
      </c>
      <c r="L30">
        <v>11.098923425000001</v>
      </c>
      <c r="M30">
        <v>6.3022277000000003E-3</v>
      </c>
      <c r="N30">
        <v>4.2014852000000014E-3</v>
      </c>
      <c r="O30">
        <v>0.15632697800000001</v>
      </c>
      <c r="P30">
        <v>2.8009900000000002E-4</v>
      </c>
      <c r="Q30">
        <v>8.4029704000000011E-3</v>
      </c>
      <c r="R30">
        <v>1.0503712999999999E-3</v>
      </c>
      <c r="S30">
        <v>6.302228E-4</v>
      </c>
      <c r="T30">
        <v>2.1287524E-3</v>
      </c>
      <c r="U30">
        <v>2.3180999999999999E-6</v>
      </c>
      <c r="V30">
        <v>21.21064921</v>
      </c>
      <c r="W30">
        <v>69.692130239999997</v>
      </c>
      <c r="X30">
        <v>0.63600000000000001</v>
      </c>
      <c r="Y30">
        <v>17053.8865969</v>
      </c>
      <c r="Z30">
        <v>198908</v>
      </c>
      <c r="AA30">
        <v>163</v>
      </c>
      <c r="AB30" t="s">
        <v>51</v>
      </c>
    </row>
    <row r="31" spans="1:28" x14ac:dyDescent="0.25">
      <c r="A31">
        <v>8509181</v>
      </c>
      <c r="B31">
        <v>209778000</v>
      </c>
      <c r="C31" t="s">
        <v>50</v>
      </c>
      <c r="F31" t="s">
        <v>30</v>
      </c>
      <c r="G31" t="s">
        <v>31</v>
      </c>
      <c r="H31" t="s">
        <v>32</v>
      </c>
      <c r="I31" t="s">
        <v>37</v>
      </c>
      <c r="J31">
        <v>0</v>
      </c>
      <c r="K31">
        <v>1.4682598666999991</v>
      </c>
      <c r="L31">
        <v>628.97077699640124</v>
      </c>
      <c r="M31">
        <v>0.35714428440000051</v>
      </c>
      <c r="N31">
        <v>0.2380961968000001</v>
      </c>
      <c r="O31">
        <v>8.8625182755000189</v>
      </c>
      <c r="P31">
        <v>1.587307409999995E-2</v>
      </c>
      <c r="Q31">
        <v>0.47619238610000109</v>
      </c>
      <c r="R31">
        <v>5.9524039899999888E-2</v>
      </c>
      <c r="S31">
        <v>3.5714429699999932E-2</v>
      </c>
      <c r="T31">
        <v>0.1206354115999996</v>
      </c>
      <c r="U31">
        <v>1.2468499999999981E-4</v>
      </c>
      <c r="V31">
        <v>1140.8586223681009</v>
      </c>
      <c r="W31">
        <v>3748.5354774239831</v>
      </c>
      <c r="X31">
        <v>32.881000000000732</v>
      </c>
      <c r="Y31">
        <v>6698836.9384500002</v>
      </c>
      <c r="Z31">
        <v>198908</v>
      </c>
      <c r="AA31">
        <v>163</v>
      </c>
      <c r="AB31" t="s">
        <v>51</v>
      </c>
    </row>
    <row r="32" spans="1:28" x14ac:dyDescent="0.25">
      <c r="A32">
        <v>8509181</v>
      </c>
      <c r="B32">
        <v>209778000</v>
      </c>
      <c r="C32" t="s">
        <v>50</v>
      </c>
      <c r="F32" t="s">
        <v>30</v>
      </c>
      <c r="G32" t="s">
        <v>31</v>
      </c>
      <c r="H32" t="s">
        <v>32</v>
      </c>
      <c r="I32" t="s">
        <v>37</v>
      </c>
      <c r="J32">
        <v>0</v>
      </c>
      <c r="K32">
        <v>1.199382976500001</v>
      </c>
      <c r="L32">
        <v>513.78973532310022</v>
      </c>
      <c r="M32">
        <v>0.29174180430000007</v>
      </c>
      <c r="N32">
        <v>0.1944945381999999</v>
      </c>
      <c r="O32">
        <v>7.2307753369000114</v>
      </c>
      <c r="P32">
        <v>1.2966297099999999E-2</v>
      </c>
      <c r="Q32">
        <v>0.3889890732000007</v>
      </c>
      <c r="R32">
        <v>4.8623633599999973E-2</v>
      </c>
      <c r="S32">
        <v>2.9174179000000001E-2</v>
      </c>
      <c r="T32">
        <v>9.8543900899999703E-2</v>
      </c>
      <c r="U32">
        <v>1.184189999999998E-4</v>
      </c>
      <c r="V32">
        <v>1083.5619213775001</v>
      </c>
      <c r="W32">
        <v>3560.2748786929942</v>
      </c>
      <c r="X32">
        <v>31.634000000000491</v>
      </c>
      <c r="Y32">
        <v>6061354.0018199999</v>
      </c>
      <c r="Z32">
        <v>198908</v>
      </c>
      <c r="AA32">
        <v>163</v>
      </c>
      <c r="AB32" t="s">
        <v>51</v>
      </c>
    </row>
    <row r="33" spans="1:28" x14ac:dyDescent="0.25">
      <c r="A33">
        <v>8509181</v>
      </c>
      <c r="B33">
        <v>209778000</v>
      </c>
      <c r="C33" t="s">
        <v>50</v>
      </c>
      <c r="F33" t="s">
        <v>30</v>
      </c>
      <c r="G33" t="s">
        <v>31</v>
      </c>
      <c r="H33" t="s">
        <v>32</v>
      </c>
      <c r="I33" t="s">
        <v>37</v>
      </c>
      <c r="J33">
        <v>0</v>
      </c>
      <c r="K33">
        <v>1.4409872949000011</v>
      </c>
      <c r="L33">
        <v>617.28780237229978</v>
      </c>
      <c r="M33">
        <v>0.35051042299999918</v>
      </c>
      <c r="N33">
        <v>0.23367361640000009</v>
      </c>
      <c r="O33">
        <v>8.6998476960000115</v>
      </c>
      <c r="P33">
        <v>1.5578237999999991E-2</v>
      </c>
      <c r="Q33">
        <v>0.46734722930000028</v>
      </c>
      <c r="R33">
        <v>5.8418402699999948E-2</v>
      </c>
      <c r="S33">
        <v>3.5051039700000022E-2</v>
      </c>
      <c r="T33">
        <v>0.118394632</v>
      </c>
      <c r="U33">
        <v>1.186888E-4</v>
      </c>
      <c r="V33">
        <v>1086.0321747849</v>
      </c>
      <c r="W33">
        <v>3568.3914392279898</v>
      </c>
      <c r="X33">
        <v>31.85000000000014</v>
      </c>
      <c r="Y33">
        <v>6755270.5991400015</v>
      </c>
      <c r="Z33">
        <v>198908</v>
      </c>
      <c r="AA33">
        <v>163</v>
      </c>
      <c r="AB33" t="s">
        <v>51</v>
      </c>
    </row>
    <row r="34" spans="1:28" x14ac:dyDescent="0.25">
      <c r="A34">
        <v>8509181</v>
      </c>
      <c r="B34">
        <v>209778000</v>
      </c>
      <c r="C34" t="s">
        <v>50</v>
      </c>
      <c r="F34" t="s">
        <v>30</v>
      </c>
      <c r="G34" t="s">
        <v>31</v>
      </c>
      <c r="H34" t="s">
        <v>32</v>
      </c>
      <c r="I34" t="s">
        <v>37</v>
      </c>
      <c r="J34">
        <v>0</v>
      </c>
      <c r="K34">
        <v>0.85732730630000076</v>
      </c>
      <c r="L34">
        <v>367.2604802693001</v>
      </c>
      <c r="M34">
        <v>0.20853907269999999</v>
      </c>
      <c r="N34">
        <v>0.13902604930000001</v>
      </c>
      <c r="O34">
        <v>5.1799113362999973</v>
      </c>
      <c r="P34">
        <v>9.2684029000000053E-3</v>
      </c>
      <c r="Q34">
        <v>0.27805209619999982</v>
      </c>
      <c r="R34">
        <v>3.4756511300000022E-2</v>
      </c>
      <c r="S34">
        <v>2.085390769999998E-2</v>
      </c>
      <c r="T34">
        <v>7.0439865399999982E-2</v>
      </c>
      <c r="U34">
        <v>6.3323699999999958E-5</v>
      </c>
      <c r="V34">
        <v>579.42378469059963</v>
      </c>
      <c r="W34">
        <v>1903.8210111630001</v>
      </c>
      <c r="X34">
        <v>17.208999999999978</v>
      </c>
      <c r="Y34">
        <v>4157884.5161199998</v>
      </c>
      <c r="Z34">
        <v>198908</v>
      </c>
      <c r="AA34">
        <v>163</v>
      </c>
      <c r="AB34" t="s">
        <v>51</v>
      </c>
    </row>
    <row r="35" spans="1:28" x14ac:dyDescent="0.25">
      <c r="A35">
        <v>5351894</v>
      </c>
      <c r="B35">
        <v>258499000</v>
      </c>
      <c r="C35" t="s">
        <v>39</v>
      </c>
      <c r="D35" t="s">
        <v>40</v>
      </c>
      <c r="F35" t="s">
        <v>30</v>
      </c>
      <c r="G35" t="s">
        <v>31</v>
      </c>
      <c r="H35" t="s">
        <v>32</v>
      </c>
      <c r="I35" t="s">
        <v>33</v>
      </c>
      <c r="J35">
        <v>0</v>
      </c>
      <c r="K35">
        <v>2.1860365199999999E-2</v>
      </c>
      <c r="L35">
        <v>9.3645050665999996</v>
      </c>
      <c r="M35">
        <v>5.3173872999999986E-3</v>
      </c>
      <c r="N35">
        <v>3.5449289000000022E-3</v>
      </c>
      <c r="O35">
        <v>0.1299805114999999</v>
      </c>
      <c r="P35">
        <v>2.3632580000000009E-4</v>
      </c>
      <c r="Q35">
        <v>7.0898458000000046E-3</v>
      </c>
      <c r="R35">
        <v>8.86225399999998E-4</v>
      </c>
      <c r="S35">
        <v>5.3173930000000014E-4</v>
      </c>
      <c r="T35">
        <v>1.7961122E-3</v>
      </c>
      <c r="U35">
        <v>1.7279599999999969E-5</v>
      </c>
      <c r="V35">
        <v>158.07247717610019</v>
      </c>
      <c r="W35">
        <v>519.38099512799909</v>
      </c>
      <c r="X35">
        <v>2.7339999999999871</v>
      </c>
      <c r="Y35">
        <v>1553517.8735</v>
      </c>
      <c r="Z35">
        <v>196200</v>
      </c>
      <c r="AA35">
        <v>250</v>
      </c>
      <c r="AB35" t="s">
        <v>41</v>
      </c>
    </row>
    <row r="36" spans="1:28" x14ac:dyDescent="0.25">
      <c r="A36">
        <v>5351894</v>
      </c>
      <c r="B36">
        <v>258499000</v>
      </c>
      <c r="C36" t="s">
        <v>39</v>
      </c>
      <c r="D36" t="s">
        <v>40</v>
      </c>
      <c r="F36" t="s">
        <v>30</v>
      </c>
      <c r="G36" t="s">
        <v>31</v>
      </c>
      <c r="H36" t="s">
        <v>32</v>
      </c>
      <c r="I36" t="s">
        <v>33</v>
      </c>
      <c r="J36">
        <v>0</v>
      </c>
      <c r="K36">
        <v>5.5242516499999922E-2</v>
      </c>
      <c r="L36">
        <v>23.664693292100001</v>
      </c>
      <c r="M36">
        <v>1.343737969999991E-2</v>
      </c>
      <c r="N36">
        <v>8.9582540999999516E-3</v>
      </c>
      <c r="O36">
        <v>0.32846893129999899</v>
      </c>
      <c r="P36">
        <v>5.972067999999997E-4</v>
      </c>
      <c r="Q36">
        <v>1.7916479499999891E-2</v>
      </c>
      <c r="R36">
        <v>2.239547300000005E-3</v>
      </c>
      <c r="S36">
        <v>1.343737899999999E-3</v>
      </c>
      <c r="T36">
        <v>4.5388887999999964E-3</v>
      </c>
      <c r="U36">
        <v>5.0406100000000147E-5</v>
      </c>
      <c r="V36">
        <v>461.14817196000268</v>
      </c>
      <c r="W36">
        <v>1515.201136108099</v>
      </c>
      <c r="X36">
        <v>7.508999999999582</v>
      </c>
      <c r="Y36">
        <v>3493784.2789500002</v>
      </c>
      <c r="Z36">
        <v>196200</v>
      </c>
      <c r="AA36">
        <v>250</v>
      </c>
      <c r="AB36" t="s">
        <v>41</v>
      </c>
    </row>
    <row r="37" spans="1:28" x14ac:dyDescent="0.25">
      <c r="A37">
        <v>5351894</v>
      </c>
      <c r="B37">
        <v>258499000</v>
      </c>
      <c r="C37" t="s">
        <v>39</v>
      </c>
      <c r="D37" t="s">
        <v>40</v>
      </c>
      <c r="F37" t="s">
        <v>30</v>
      </c>
      <c r="G37" t="s">
        <v>31</v>
      </c>
      <c r="H37" t="s">
        <v>32</v>
      </c>
      <c r="I37" t="s">
        <v>33</v>
      </c>
      <c r="J37">
        <v>0</v>
      </c>
      <c r="K37">
        <v>5.6596379500000023E-2</v>
      </c>
      <c r="L37">
        <v>24.244662557500011</v>
      </c>
      <c r="M37">
        <v>1.3766694999999919E-2</v>
      </c>
      <c r="N37">
        <v>9.1778009999999351E-3</v>
      </c>
      <c r="O37">
        <v>0.33651897969999922</v>
      </c>
      <c r="P37">
        <v>6.1183819999999906E-4</v>
      </c>
      <c r="Q37">
        <v>1.8355580999999899E-2</v>
      </c>
      <c r="R37">
        <v>2.2944428000000049E-3</v>
      </c>
      <c r="S37">
        <v>1.3766620999999979E-3</v>
      </c>
      <c r="T37">
        <v>4.6501188000000046E-3</v>
      </c>
      <c r="U37">
        <v>4.7433899999999939E-5</v>
      </c>
      <c r="V37">
        <v>433.95430616270153</v>
      </c>
      <c r="W37">
        <v>1425.8498637160999</v>
      </c>
      <c r="X37">
        <v>7.5209999999996144</v>
      </c>
      <c r="Y37">
        <v>4257552.8532699998</v>
      </c>
      <c r="Z37">
        <v>196200</v>
      </c>
      <c r="AA37">
        <v>250</v>
      </c>
      <c r="AB37" t="s">
        <v>41</v>
      </c>
    </row>
    <row r="38" spans="1:28" x14ac:dyDescent="0.25">
      <c r="A38">
        <v>5351894</v>
      </c>
      <c r="B38">
        <v>258499000</v>
      </c>
      <c r="C38" t="s">
        <v>39</v>
      </c>
      <c r="D38" t="s">
        <v>40</v>
      </c>
      <c r="F38" t="s">
        <v>30</v>
      </c>
      <c r="G38" t="s">
        <v>31</v>
      </c>
      <c r="H38" t="s">
        <v>32</v>
      </c>
      <c r="I38" t="s">
        <v>33</v>
      </c>
      <c r="J38">
        <v>0</v>
      </c>
      <c r="K38">
        <v>5.2792717600000039E-2</v>
      </c>
      <c r="L38">
        <v>22.615255215199991</v>
      </c>
      <c r="M38">
        <v>1.284148109999996E-2</v>
      </c>
      <c r="N38">
        <v>8.5609930999999452E-3</v>
      </c>
      <c r="O38">
        <v>0.31390259279999982</v>
      </c>
      <c r="P38">
        <v>5.7071580000000056E-4</v>
      </c>
      <c r="Q38">
        <v>1.7121952199999929E-2</v>
      </c>
      <c r="R38">
        <v>2.140227200000005E-3</v>
      </c>
      <c r="S38">
        <v>1.2841474999999989E-3</v>
      </c>
      <c r="T38">
        <v>4.3375985999999861E-3</v>
      </c>
      <c r="U38">
        <v>4.7436900000000088E-5</v>
      </c>
      <c r="V38">
        <v>434.01814861330263</v>
      </c>
      <c r="W38">
        <v>1426.059632206599</v>
      </c>
      <c r="X38">
        <v>7.4299999999996222</v>
      </c>
      <c r="Y38">
        <v>3796925.8243100001</v>
      </c>
      <c r="Z38">
        <v>196200</v>
      </c>
      <c r="AA38">
        <v>250</v>
      </c>
      <c r="AB38" t="s">
        <v>41</v>
      </c>
    </row>
    <row r="39" spans="1:28" x14ac:dyDescent="0.25">
      <c r="A39">
        <v>5351894</v>
      </c>
      <c r="B39">
        <v>258499000</v>
      </c>
      <c r="C39" t="s">
        <v>39</v>
      </c>
      <c r="D39" t="s">
        <v>40</v>
      </c>
      <c r="F39" t="s">
        <v>30</v>
      </c>
      <c r="G39" t="s">
        <v>31</v>
      </c>
      <c r="H39" t="s">
        <v>32</v>
      </c>
      <c r="I39" t="s">
        <v>33</v>
      </c>
      <c r="J39">
        <v>0</v>
      </c>
      <c r="K39">
        <v>2.6560511500000029E-2</v>
      </c>
      <c r="L39">
        <v>11.37794940870001</v>
      </c>
      <c r="M39">
        <v>6.4606674000000086E-3</v>
      </c>
      <c r="N39">
        <v>4.307115200000009E-3</v>
      </c>
      <c r="O39">
        <v>0.15792737189999989</v>
      </c>
      <c r="P39">
        <v>2.8713459999999991E-4</v>
      </c>
      <c r="Q39">
        <v>8.6142222000000247E-3</v>
      </c>
      <c r="R39">
        <v>1.076774E-3</v>
      </c>
      <c r="S39">
        <v>6.4606559999999926E-4</v>
      </c>
      <c r="T39">
        <v>2.1822835999999999E-3</v>
      </c>
      <c r="U39">
        <v>2.242519999999997E-5</v>
      </c>
      <c r="V39">
        <v>205.14958379930039</v>
      </c>
      <c r="W39">
        <v>674.0629173266982</v>
      </c>
      <c r="X39">
        <v>3.6579999999999782</v>
      </c>
      <c r="Y39">
        <v>1909441.6375899999</v>
      </c>
      <c r="Z39">
        <v>196200</v>
      </c>
      <c r="AA39">
        <v>250</v>
      </c>
      <c r="AB39" t="s">
        <v>41</v>
      </c>
    </row>
    <row r="40" spans="1:28" x14ac:dyDescent="0.25">
      <c r="A40">
        <v>8913899</v>
      </c>
      <c r="B40">
        <v>331037000</v>
      </c>
      <c r="C40" t="s">
        <v>35</v>
      </c>
      <c r="D40" t="s">
        <v>29</v>
      </c>
      <c r="E40" t="s">
        <v>36</v>
      </c>
      <c r="F40" t="s">
        <v>30</v>
      </c>
      <c r="G40" t="s">
        <v>31</v>
      </c>
      <c r="H40" t="s">
        <v>32</v>
      </c>
      <c r="I40" t="s">
        <v>37</v>
      </c>
      <c r="J40">
        <v>0</v>
      </c>
      <c r="K40">
        <v>0.2378610141000001</v>
      </c>
      <c r="L40">
        <v>101.8945161609999</v>
      </c>
      <c r="M40">
        <v>5.7858084499999983E-2</v>
      </c>
      <c r="N40">
        <v>3.8572056600000001E-2</v>
      </c>
      <c r="O40">
        <v>1.4250845299999999</v>
      </c>
      <c r="P40">
        <v>2.5714706E-3</v>
      </c>
      <c r="Q40">
        <v>7.7144113699999989E-2</v>
      </c>
      <c r="R40">
        <v>9.6430144000000054E-3</v>
      </c>
      <c r="S40">
        <v>5.7858081000000004E-3</v>
      </c>
      <c r="T40">
        <v>1.9543175699999998E-2</v>
      </c>
      <c r="U40">
        <v>1.1354570000000001E-4</v>
      </c>
      <c r="V40">
        <v>371.06394653199999</v>
      </c>
      <c r="W40">
        <v>2745.8732073399979</v>
      </c>
      <c r="X40">
        <v>31.150999999999989</v>
      </c>
      <c r="Y40">
        <v>1835733.2653699999</v>
      </c>
      <c r="Z40">
        <v>199203</v>
      </c>
      <c r="AA40">
        <v>270</v>
      </c>
      <c r="AB40" t="s">
        <v>38</v>
      </c>
    </row>
    <row r="41" spans="1:28" x14ac:dyDescent="0.25">
      <c r="A41">
        <v>8913899</v>
      </c>
      <c r="B41">
        <v>331037000</v>
      </c>
      <c r="C41" t="s">
        <v>35</v>
      </c>
      <c r="D41" t="s">
        <v>29</v>
      </c>
      <c r="E41" t="s">
        <v>36</v>
      </c>
      <c r="F41" t="s">
        <v>30</v>
      </c>
      <c r="G41" t="s">
        <v>31</v>
      </c>
      <c r="H41" t="s">
        <v>32</v>
      </c>
      <c r="I41" t="s">
        <v>37</v>
      </c>
      <c r="J41">
        <v>0</v>
      </c>
      <c r="K41">
        <v>0.15099206030000001</v>
      </c>
      <c r="L41">
        <v>64.681733735999998</v>
      </c>
      <c r="M41">
        <v>3.6727798899999997E-2</v>
      </c>
      <c r="N41">
        <v>2.4485198499999999E-2</v>
      </c>
      <c r="O41">
        <v>0.89779061829999984</v>
      </c>
      <c r="P41">
        <v>1.632346400000001E-3</v>
      </c>
      <c r="Q41">
        <v>4.8970397999999978E-2</v>
      </c>
      <c r="R41">
        <v>6.1213003999999989E-3</v>
      </c>
      <c r="S41">
        <v>3.6727798E-3</v>
      </c>
      <c r="T41">
        <v>1.2405834200000011E-2</v>
      </c>
      <c r="U41">
        <v>1.084271E-4</v>
      </c>
      <c r="V41">
        <v>354.3363716909999</v>
      </c>
      <c r="W41">
        <v>2622.0891545000009</v>
      </c>
      <c r="X41">
        <v>29.748000000000001</v>
      </c>
      <c r="Y41">
        <v>821.18378866100011</v>
      </c>
      <c r="Z41">
        <v>199203</v>
      </c>
      <c r="AA41">
        <v>270</v>
      </c>
      <c r="AB41" t="s">
        <v>38</v>
      </c>
    </row>
    <row r="42" spans="1:28" x14ac:dyDescent="0.25">
      <c r="A42">
        <v>8913899</v>
      </c>
      <c r="B42">
        <v>331037000</v>
      </c>
      <c r="C42" t="s">
        <v>35</v>
      </c>
      <c r="D42" t="s">
        <v>29</v>
      </c>
      <c r="E42" t="s">
        <v>36</v>
      </c>
      <c r="F42" t="s">
        <v>30</v>
      </c>
      <c r="G42" t="s">
        <v>31</v>
      </c>
      <c r="H42" t="s">
        <v>32</v>
      </c>
      <c r="I42" t="s">
        <v>37</v>
      </c>
      <c r="J42">
        <v>0</v>
      </c>
      <c r="K42">
        <v>0.28244160630000031</v>
      </c>
      <c r="L42">
        <v>120.99187788570001</v>
      </c>
      <c r="M42">
        <v>6.8702013099999959E-2</v>
      </c>
      <c r="N42">
        <v>4.580134150000003E-2</v>
      </c>
      <c r="O42">
        <v>1.697391429399999</v>
      </c>
      <c r="P42">
        <v>3.0534228999999991E-3</v>
      </c>
      <c r="Q42">
        <v>9.160268169999998E-2</v>
      </c>
      <c r="R42">
        <v>1.14503344E-2</v>
      </c>
      <c r="S42">
        <v>6.8702018999999984E-3</v>
      </c>
      <c r="T42">
        <v>2.3206013300000029E-2</v>
      </c>
      <c r="U42">
        <v>1.071229000000001E-4</v>
      </c>
      <c r="V42">
        <v>350.07378413399988</v>
      </c>
      <c r="W42">
        <v>2590.5460195599999</v>
      </c>
      <c r="X42">
        <v>29.374999999999989</v>
      </c>
      <c r="Y42">
        <v>2697974.4670299999</v>
      </c>
      <c r="Z42">
        <v>199203</v>
      </c>
      <c r="AA42">
        <v>270</v>
      </c>
      <c r="AB42" t="s">
        <v>38</v>
      </c>
    </row>
    <row r="43" spans="1:28" x14ac:dyDescent="0.25">
      <c r="A43">
        <v>8913899</v>
      </c>
      <c r="B43">
        <v>331037000</v>
      </c>
      <c r="C43" t="s">
        <v>35</v>
      </c>
      <c r="D43" t="s">
        <v>29</v>
      </c>
      <c r="E43" t="s">
        <v>36</v>
      </c>
      <c r="F43" t="s">
        <v>30</v>
      </c>
      <c r="G43" t="s">
        <v>31</v>
      </c>
      <c r="H43" t="s">
        <v>32</v>
      </c>
      <c r="I43" t="s">
        <v>37</v>
      </c>
      <c r="J43">
        <v>0</v>
      </c>
      <c r="K43">
        <v>0.52951048460000028</v>
      </c>
      <c r="L43">
        <v>226.83084202010011</v>
      </c>
      <c r="M43">
        <v>0.12879984910000011</v>
      </c>
      <c r="N43">
        <v>8.5866563699999995E-2</v>
      </c>
      <c r="O43">
        <v>3.198367949300001</v>
      </c>
      <c r="P43">
        <v>5.7244378999999996E-3</v>
      </c>
      <c r="Q43">
        <v>0.1717331306999999</v>
      </c>
      <c r="R43">
        <v>2.1466642199999979E-2</v>
      </c>
      <c r="S43">
        <v>1.2879985800000011E-2</v>
      </c>
      <c r="T43">
        <v>4.3505725999999953E-2</v>
      </c>
      <c r="U43">
        <v>1.1493099999999991E-4</v>
      </c>
      <c r="V43">
        <v>375.59042373290009</v>
      </c>
      <c r="W43">
        <v>2779.3691116574992</v>
      </c>
      <c r="X43">
        <v>31.442000000000011</v>
      </c>
      <c r="Y43">
        <v>8790047.8893299997</v>
      </c>
      <c r="Z43">
        <v>199203</v>
      </c>
      <c r="AA43">
        <v>270</v>
      </c>
      <c r="AB43" t="s">
        <v>38</v>
      </c>
    </row>
    <row r="44" spans="1:28" x14ac:dyDescent="0.25">
      <c r="A44">
        <v>8913899</v>
      </c>
      <c r="B44">
        <v>331037000</v>
      </c>
      <c r="C44" t="s">
        <v>35</v>
      </c>
      <c r="D44" t="s">
        <v>29</v>
      </c>
      <c r="E44" t="s">
        <v>36</v>
      </c>
      <c r="F44" t="s">
        <v>30</v>
      </c>
      <c r="G44" t="s">
        <v>31</v>
      </c>
      <c r="H44" t="s">
        <v>32</v>
      </c>
      <c r="I44" t="s">
        <v>37</v>
      </c>
      <c r="J44">
        <v>0</v>
      </c>
      <c r="K44">
        <v>0.59635257440000056</v>
      </c>
      <c r="L44">
        <v>255.46454914690011</v>
      </c>
      <c r="M44">
        <v>0.14505873329999991</v>
      </c>
      <c r="N44">
        <v>9.6705822000000163E-2</v>
      </c>
      <c r="O44">
        <v>3.6043634732999998</v>
      </c>
      <c r="P44">
        <v>6.4470548000000009E-3</v>
      </c>
      <c r="Q44">
        <v>0.19341164580000009</v>
      </c>
      <c r="R44">
        <v>2.41764566E-2</v>
      </c>
      <c r="S44">
        <v>1.4505872700000011E-2</v>
      </c>
      <c r="T44">
        <v>4.8997615699999983E-2</v>
      </c>
      <c r="U44">
        <v>1.1746300000000011E-4</v>
      </c>
      <c r="V44">
        <v>383.86718814849979</v>
      </c>
      <c r="W44">
        <v>2840.6171884649989</v>
      </c>
      <c r="X44">
        <v>32.186999999999998</v>
      </c>
      <c r="Y44">
        <v>9987102.2738700006</v>
      </c>
      <c r="Z44">
        <v>199203</v>
      </c>
      <c r="AA44">
        <v>270</v>
      </c>
      <c r="AB44" t="s">
        <v>38</v>
      </c>
    </row>
    <row r="45" spans="1:28" x14ac:dyDescent="0.25">
      <c r="A45">
        <v>8913899</v>
      </c>
      <c r="B45">
        <v>331037000</v>
      </c>
      <c r="C45" t="s">
        <v>35</v>
      </c>
      <c r="D45" t="s">
        <v>29</v>
      </c>
      <c r="E45" t="s">
        <v>36</v>
      </c>
      <c r="F45" t="s">
        <v>30</v>
      </c>
      <c r="G45" t="s">
        <v>31</v>
      </c>
      <c r="H45" t="s">
        <v>32</v>
      </c>
      <c r="I45" t="s">
        <v>37</v>
      </c>
      <c r="J45">
        <v>0</v>
      </c>
      <c r="K45">
        <v>0.65287586349999993</v>
      </c>
      <c r="L45">
        <v>279.67790264610011</v>
      </c>
      <c r="M45">
        <v>0.15880764159999991</v>
      </c>
      <c r="N45">
        <v>0.1058717619000001</v>
      </c>
      <c r="O45">
        <v>3.946571024799999</v>
      </c>
      <c r="P45">
        <v>7.0581182999999966E-3</v>
      </c>
      <c r="Q45">
        <v>0.21174352220000009</v>
      </c>
      <c r="R45">
        <v>2.6467940100000011E-2</v>
      </c>
      <c r="S45">
        <v>1.5880764799999999E-2</v>
      </c>
      <c r="T45">
        <v>5.3641692499999977E-2</v>
      </c>
      <c r="U45">
        <v>1.2551559999999999E-4</v>
      </c>
      <c r="V45">
        <v>410.17939887329999</v>
      </c>
      <c r="W45">
        <v>3035.3275449379989</v>
      </c>
      <c r="X45">
        <v>34.389000000000003</v>
      </c>
      <c r="Y45">
        <v>10285632.491900001</v>
      </c>
      <c r="Z45">
        <v>199203</v>
      </c>
      <c r="AA45">
        <v>270</v>
      </c>
      <c r="AB45" t="s">
        <v>38</v>
      </c>
    </row>
    <row r="46" spans="1:28" x14ac:dyDescent="0.25">
      <c r="A46">
        <v>8913899</v>
      </c>
      <c r="B46">
        <v>331037000</v>
      </c>
      <c r="C46" t="s">
        <v>35</v>
      </c>
      <c r="D46" t="s">
        <v>29</v>
      </c>
      <c r="E46" t="s">
        <v>36</v>
      </c>
      <c r="F46" t="s">
        <v>30</v>
      </c>
      <c r="G46" t="s">
        <v>31</v>
      </c>
      <c r="H46" t="s">
        <v>32</v>
      </c>
      <c r="I46" t="s">
        <v>37</v>
      </c>
      <c r="J46">
        <v>0</v>
      </c>
      <c r="K46">
        <v>0.66101392000000037</v>
      </c>
      <c r="L46">
        <v>283.16407061600012</v>
      </c>
      <c r="M46">
        <v>0.16078716879999991</v>
      </c>
      <c r="N46">
        <v>0.1071914466</v>
      </c>
      <c r="O46">
        <v>3.997367070699998</v>
      </c>
      <c r="P46">
        <v>7.1460980999999944E-3</v>
      </c>
      <c r="Q46">
        <v>0.21438289140000011</v>
      </c>
      <c r="R46">
        <v>2.6797861599999979E-2</v>
      </c>
      <c r="S46">
        <v>1.6078715300000001E-2</v>
      </c>
      <c r="T46">
        <v>5.4310333099999997E-2</v>
      </c>
      <c r="U46">
        <v>1.18565E-4</v>
      </c>
      <c r="V46">
        <v>387.46730429500002</v>
      </c>
      <c r="W46">
        <v>2867.2580448999988</v>
      </c>
      <c r="X46">
        <v>32.483000000000033</v>
      </c>
      <c r="Y46">
        <v>10714622.6263</v>
      </c>
      <c r="Z46">
        <v>199203</v>
      </c>
      <c r="AA46">
        <v>270</v>
      </c>
      <c r="AB46" t="s">
        <v>38</v>
      </c>
    </row>
    <row r="47" spans="1:28" x14ac:dyDescent="0.25">
      <c r="A47">
        <v>8913899</v>
      </c>
      <c r="B47">
        <v>331037000</v>
      </c>
      <c r="C47" t="s">
        <v>35</v>
      </c>
      <c r="D47" t="s">
        <v>29</v>
      </c>
      <c r="E47" t="s">
        <v>36</v>
      </c>
      <c r="F47" t="s">
        <v>30</v>
      </c>
      <c r="G47" t="s">
        <v>31</v>
      </c>
      <c r="H47" t="s">
        <v>32</v>
      </c>
      <c r="I47" t="s">
        <v>37</v>
      </c>
      <c r="J47">
        <v>0</v>
      </c>
      <c r="K47">
        <v>0.62712620949999975</v>
      </c>
      <c r="L47">
        <v>268.64730829710021</v>
      </c>
      <c r="M47">
        <v>0.15254421360000001</v>
      </c>
      <c r="N47">
        <v>0.1016961421</v>
      </c>
      <c r="O47">
        <v>3.791297144100001</v>
      </c>
      <c r="P47">
        <v>6.7797418000000043E-3</v>
      </c>
      <c r="Q47">
        <v>0.20339228400000001</v>
      </c>
      <c r="R47">
        <v>2.5424035000000001E-2</v>
      </c>
      <c r="S47">
        <v>1.5254420600000001E-2</v>
      </c>
      <c r="T47">
        <v>5.1526044600000008E-2</v>
      </c>
      <c r="U47">
        <v>1.185443E-4</v>
      </c>
      <c r="V47">
        <v>387.39829226919989</v>
      </c>
      <c r="W47">
        <v>2866.747368430902</v>
      </c>
      <c r="X47">
        <v>32.479000000000013</v>
      </c>
      <c r="Y47">
        <v>10755289.3935</v>
      </c>
      <c r="Z47">
        <v>199203</v>
      </c>
      <c r="AA47">
        <v>270</v>
      </c>
      <c r="AB47" t="s">
        <v>38</v>
      </c>
    </row>
    <row r="48" spans="1:28" x14ac:dyDescent="0.25">
      <c r="A48">
        <v>8913899</v>
      </c>
      <c r="B48">
        <v>331037000</v>
      </c>
      <c r="C48" t="s">
        <v>35</v>
      </c>
      <c r="D48" t="s">
        <v>29</v>
      </c>
      <c r="E48" t="s">
        <v>36</v>
      </c>
      <c r="F48" t="s">
        <v>30</v>
      </c>
      <c r="G48" t="s">
        <v>31</v>
      </c>
      <c r="H48" t="s">
        <v>32</v>
      </c>
      <c r="I48" t="s">
        <v>37</v>
      </c>
      <c r="J48">
        <v>0</v>
      </c>
      <c r="K48">
        <v>0.4872726822000002</v>
      </c>
      <c r="L48">
        <v>208.73708224689989</v>
      </c>
      <c r="M48">
        <v>0.1185257892</v>
      </c>
      <c r="N48">
        <v>7.9017191500000028E-2</v>
      </c>
      <c r="O48">
        <v>2.9415932750999998</v>
      </c>
      <c r="P48">
        <v>5.2678126999999974E-3</v>
      </c>
      <c r="Q48">
        <v>0.15803438519999999</v>
      </c>
      <c r="R48">
        <v>1.9754298300000001E-2</v>
      </c>
      <c r="S48">
        <v>1.1852578500000001E-2</v>
      </c>
      <c r="T48">
        <v>4.0035376999999997E-2</v>
      </c>
      <c r="U48">
        <v>1.145221999999999E-4</v>
      </c>
      <c r="V48">
        <v>374.25636673420018</v>
      </c>
      <c r="W48">
        <v>2769.4971143559001</v>
      </c>
      <c r="X48">
        <v>31.335000000000012</v>
      </c>
      <c r="Y48">
        <v>8202663.7090699999</v>
      </c>
      <c r="Z48">
        <v>199203</v>
      </c>
      <c r="AA48">
        <v>270</v>
      </c>
      <c r="AB48" t="s">
        <v>38</v>
      </c>
    </row>
    <row r="49" spans="1:32" x14ac:dyDescent="0.25">
      <c r="A49">
        <v>8913899</v>
      </c>
      <c r="B49">
        <v>331037000</v>
      </c>
      <c r="C49" t="s">
        <v>35</v>
      </c>
      <c r="D49" t="s">
        <v>29</v>
      </c>
      <c r="E49" t="s">
        <v>36</v>
      </c>
      <c r="F49" t="s">
        <v>30</v>
      </c>
      <c r="G49" t="s">
        <v>31</v>
      </c>
      <c r="H49" t="s">
        <v>32</v>
      </c>
      <c r="I49" t="s">
        <v>37</v>
      </c>
      <c r="J49">
        <v>0</v>
      </c>
      <c r="K49">
        <v>0.62694008310000016</v>
      </c>
      <c r="L49">
        <v>268.56757499799983</v>
      </c>
      <c r="M49">
        <v>0.1524989399000001</v>
      </c>
      <c r="N49">
        <v>0.1016659597</v>
      </c>
      <c r="O49">
        <v>3.7899893875999999</v>
      </c>
      <c r="P49">
        <v>6.7777307999999977E-3</v>
      </c>
      <c r="Q49">
        <v>0.20333191740000009</v>
      </c>
      <c r="R49">
        <v>2.541649050000001E-2</v>
      </c>
      <c r="S49">
        <v>1.5249894599999999E-2</v>
      </c>
      <c r="T49">
        <v>5.151075339999997E-2</v>
      </c>
      <c r="U49">
        <v>1.1889720000000011E-4</v>
      </c>
      <c r="V49">
        <v>388.55584465599998</v>
      </c>
      <c r="W49">
        <v>2875.313260599999</v>
      </c>
      <c r="X49">
        <v>32.569000000000031</v>
      </c>
      <c r="Y49">
        <v>10510278.092399999</v>
      </c>
      <c r="Z49">
        <v>199203</v>
      </c>
      <c r="AA49">
        <v>270</v>
      </c>
      <c r="AB49" t="s">
        <v>38</v>
      </c>
    </row>
    <row r="50" spans="1:32" x14ac:dyDescent="0.25">
      <c r="A50">
        <v>8913899</v>
      </c>
      <c r="B50">
        <v>331037000</v>
      </c>
      <c r="C50" t="s">
        <v>35</v>
      </c>
      <c r="D50" t="s">
        <v>29</v>
      </c>
      <c r="E50" t="s">
        <v>36</v>
      </c>
      <c r="F50" t="s">
        <v>30</v>
      </c>
      <c r="G50" t="s">
        <v>31</v>
      </c>
      <c r="H50" t="s">
        <v>32</v>
      </c>
      <c r="I50" t="s">
        <v>37</v>
      </c>
      <c r="J50">
        <v>0</v>
      </c>
      <c r="K50">
        <v>0.69545060349999999</v>
      </c>
      <c r="L50">
        <v>297.91600086129989</v>
      </c>
      <c r="M50">
        <v>0.16916366090000001</v>
      </c>
      <c r="N50">
        <v>0.1127757727</v>
      </c>
      <c r="O50">
        <v>4.2059226580999987</v>
      </c>
      <c r="P50">
        <v>7.5183840000000047E-3</v>
      </c>
      <c r="Q50">
        <v>0.22555154820000001</v>
      </c>
      <c r="R50">
        <v>2.8193943799999979E-2</v>
      </c>
      <c r="S50">
        <v>1.6916366299999989E-2</v>
      </c>
      <c r="T50">
        <v>5.7139723800000083E-2</v>
      </c>
      <c r="U50">
        <v>1.2311789999999999E-4</v>
      </c>
      <c r="V50">
        <v>402.34447346759998</v>
      </c>
      <c r="W50">
        <v>2977.349095775</v>
      </c>
      <c r="X50">
        <v>33.661000000000037</v>
      </c>
      <c r="Y50">
        <v>10482356.0088</v>
      </c>
      <c r="Z50">
        <v>199203</v>
      </c>
      <c r="AA50">
        <v>270</v>
      </c>
      <c r="AB50" t="s">
        <v>38</v>
      </c>
    </row>
    <row r="51" spans="1:32" x14ac:dyDescent="0.25">
      <c r="A51">
        <v>8913899</v>
      </c>
      <c r="B51">
        <v>331037000</v>
      </c>
      <c r="C51" t="s">
        <v>35</v>
      </c>
      <c r="D51" t="s">
        <v>29</v>
      </c>
      <c r="E51" t="s">
        <v>36</v>
      </c>
      <c r="F51" t="s">
        <v>30</v>
      </c>
      <c r="G51" t="s">
        <v>31</v>
      </c>
      <c r="H51" t="s">
        <v>32</v>
      </c>
      <c r="I51" t="s">
        <v>37</v>
      </c>
      <c r="J51">
        <v>0</v>
      </c>
      <c r="K51">
        <v>0.61971736009999956</v>
      </c>
      <c r="L51">
        <v>265.47351500429983</v>
      </c>
      <c r="M51">
        <v>0.15074205950000011</v>
      </c>
      <c r="N51">
        <v>0.1004947058</v>
      </c>
      <c r="O51">
        <v>3.7442670021</v>
      </c>
      <c r="P51">
        <v>6.6996465000000041E-3</v>
      </c>
      <c r="Q51">
        <v>0.20098941390000011</v>
      </c>
      <c r="R51">
        <v>2.512367649999997E-2</v>
      </c>
      <c r="S51">
        <v>1.507420520000002E-2</v>
      </c>
      <c r="T51">
        <v>5.0917319999999967E-2</v>
      </c>
      <c r="U51">
        <v>1.2904600000000001E-4</v>
      </c>
      <c r="V51">
        <v>421.71802681199989</v>
      </c>
      <c r="W51">
        <v>3120.7134074959981</v>
      </c>
      <c r="X51">
        <v>35.32800000000001</v>
      </c>
      <c r="Y51">
        <v>8945536.2501500007</v>
      </c>
      <c r="Z51">
        <v>199203</v>
      </c>
      <c r="AA51">
        <v>270</v>
      </c>
      <c r="AB51" t="s">
        <v>38</v>
      </c>
    </row>
    <row r="52" spans="1:32" x14ac:dyDescent="0.25">
      <c r="A52">
        <v>9657791</v>
      </c>
      <c r="B52">
        <v>273353850</v>
      </c>
      <c r="C52" t="s">
        <v>60</v>
      </c>
      <c r="D52" t="s">
        <v>45</v>
      </c>
      <c r="F52" t="s">
        <v>30</v>
      </c>
      <c r="G52" t="s">
        <v>31</v>
      </c>
      <c r="H52" t="s">
        <v>32</v>
      </c>
      <c r="I52" t="s">
        <v>33</v>
      </c>
      <c r="J52">
        <v>0</v>
      </c>
      <c r="K52">
        <v>0.21037751769999999</v>
      </c>
      <c r="L52">
        <v>90.121179523500004</v>
      </c>
      <c r="M52">
        <v>5.117290959999999E-2</v>
      </c>
      <c r="N52">
        <v>3.411527360000001E-2</v>
      </c>
      <c r="O52">
        <v>1.2508933625000001</v>
      </c>
      <c r="P52">
        <v>2.2743513999999979E-3</v>
      </c>
      <c r="Q52">
        <v>6.8230546500000003E-2</v>
      </c>
      <c r="R52">
        <v>8.5288179000000009E-3</v>
      </c>
      <c r="S52">
        <v>5.1172910999999991E-3</v>
      </c>
      <c r="T52">
        <v>1.7285071700000001E-2</v>
      </c>
      <c r="U52">
        <v>5.7820000000000007E-6</v>
      </c>
      <c r="V52">
        <v>18.89537033400001</v>
      </c>
      <c r="W52">
        <v>139.82574015500001</v>
      </c>
      <c r="X52">
        <v>1.5689999999999991</v>
      </c>
      <c r="Y52">
        <v>1640099.7591599999</v>
      </c>
      <c r="Z52">
        <v>201309</v>
      </c>
      <c r="AA52">
        <v>130</v>
      </c>
      <c r="AB52" t="s">
        <v>61</v>
      </c>
    </row>
    <row r="53" spans="1:32" x14ac:dyDescent="0.25">
      <c r="A53">
        <v>9657791</v>
      </c>
      <c r="B53">
        <v>273353850</v>
      </c>
      <c r="C53" t="s">
        <v>60</v>
      </c>
      <c r="D53" t="s">
        <v>45</v>
      </c>
      <c r="F53" t="s">
        <v>30</v>
      </c>
      <c r="G53" t="s">
        <v>31</v>
      </c>
      <c r="H53" t="s">
        <v>32</v>
      </c>
      <c r="I53" t="s">
        <v>33</v>
      </c>
      <c r="J53">
        <v>0</v>
      </c>
      <c r="K53">
        <v>0.33651934290000002</v>
      </c>
      <c r="L53">
        <v>144.15761026499999</v>
      </c>
      <c r="M53">
        <v>8.185605639999996E-2</v>
      </c>
      <c r="N53">
        <v>5.4570705100000033E-2</v>
      </c>
      <c r="O53">
        <v>2.0009258289999989</v>
      </c>
      <c r="P53">
        <v>3.6380467000000018E-3</v>
      </c>
      <c r="Q53">
        <v>0.1091414075</v>
      </c>
      <c r="R53">
        <v>1.36426762E-2</v>
      </c>
      <c r="S53">
        <v>8.1856057000000027E-3</v>
      </c>
      <c r="T53">
        <v>2.76491567E-2</v>
      </c>
      <c r="U53">
        <v>1.2693399999999999E-5</v>
      </c>
      <c r="V53">
        <v>41.482581174000003</v>
      </c>
      <c r="W53">
        <v>306.97109909000011</v>
      </c>
      <c r="X53">
        <v>3.4489999999999981</v>
      </c>
      <c r="Y53">
        <v>3292418.3757799999</v>
      </c>
      <c r="Z53">
        <v>201309</v>
      </c>
      <c r="AA53">
        <v>130</v>
      </c>
      <c r="AB53" t="s">
        <v>61</v>
      </c>
    </row>
    <row r="54" spans="1:32" x14ac:dyDescent="0.25">
      <c r="A54">
        <v>9657791</v>
      </c>
      <c r="B54">
        <v>273353850</v>
      </c>
      <c r="C54" t="s">
        <v>60</v>
      </c>
      <c r="D54" t="s">
        <v>45</v>
      </c>
      <c r="F54" t="s">
        <v>30</v>
      </c>
      <c r="G54" t="s">
        <v>31</v>
      </c>
      <c r="H54" t="s">
        <v>32</v>
      </c>
      <c r="I54" t="s">
        <v>33</v>
      </c>
      <c r="J54">
        <v>0</v>
      </c>
      <c r="K54">
        <v>0.24849236170000011</v>
      </c>
      <c r="L54">
        <v>106.44875469119999</v>
      </c>
      <c r="M54">
        <v>6.0444088099999987E-2</v>
      </c>
      <c r="N54">
        <v>4.0296058000000003E-2</v>
      </c>
      <c r="O54">
        <v>1.4775221454</v>
      </c>
      <c r="P54">
        <v>2.6864036000000002E-3</v>
      </c>
      <c r="Q54">
        <v>8.0592117299999988E-2</v>
      </c>
      <c r="R54">
        <v>1.00740152E-2</v>
      </c>
      <c r="S54">
        <v>6.0444088000000014E-3</v>
      </c>
      <c r="T54">
        <v>2.04166694E-2</v>
      </c>
      <c r="U54">
        <v>6.4298999999999984E-6</v>
      </c>
      <c r="V54">
        <v>21.012326489700001</v>
      </c>
      <c r="W54">
        <v>155.491215896</v>
      </c>
      <c r="X54">
        <v>1.728999999999999</v>
      </c>
      <c r="Y54">
        <v>2257416.1909699999</v>
      </c>
      <c r="Z54">
        <v>201309</v>
      </c>
      <c r="AA54">
        <v>130</v>
      </c>
      <c r="AB54" t="s">
        <v>61</v>
      </c>
    </row>
    <row r="55" spans="1:32" x14ac:dyDescent="0.25">
      <c r="A55">
        <v>9657791</v>
      </c>
      <c r="B55">
        <v>273353850</v>
      </c>
      <c r="C55" t="s">
        <v>60</v>
      </c>
      <c r="D55" t="s">
        <v>45</v>
      </c>
      <c r="F55" t="s">
        <v>30</v>
      </c>
      <c r="G55" t="s">
        <v>31</v>
      </c>
      <c r="H55" t="s">
        <v>32</v>
      </c>
      <c r="I55" t="s">
        <v>33</v>
      </c>
      <c r="J55">
        <v>0</v>
      </c>
      <c r="K55">
        <v>0.17137991159999999</v>
      </c>
      <c r="L55">
        <v>73.415448056300022</v>
      </c>
      <c r="M55">
        <v>4.1687005700000002E-2</v>
      </c>
      <c r="N55">
        <v>2.7791336999999989E-2</v>
      </c>
      <c r="O55">
        <v>1.0190156793</v>
      </c>
      <c r="P55">
        <v>1.8527564E-3</v>
      </c>
      <c r="Q55">
        <v>5.5582673299999989E-2</v>
      </c>
      <c r="R55">
        <v>6.9478342999999996E-3</v>
      </c>
      <c r="S55">
        <v>4.1687009999999986E-3</v>
      </c>
      <c r="T55">
        <v>1.40809439E-2</v>
      </c>
      <c r="U55">
        <v>7.4551999999999994E-6</v>
      </c>
      <c r="V55">
        <v>24.362962828000001</v>
      </c>
      <c r="W55">
        <v>180.28592441999999</v>
      </c>
      <c r="X55">
        <v>2.0229999999999988</v>
      </c>
      <c r="Y55">
        <v>1487284.2379099999</v>
      </c>
      <c r="Z55">
        <v>201309</v>
      </c>
      <c r="AA55">
        <v>130</v>
      </c>
      <c r="AB55" t="s">
        <v>61</v>
      </c>
    </row>
    <row r="57" spans="1:32" x14ac:dyDescent="0.25">
      <c r="A57" t="s">
        <v>76</v>
      </c>
    </row>
    <row r="58" spans="1:32" x14ac:dyDescent="0.25">
      <c r="A58" s="1" t="s">
        <v>0</v>
      </c>
      <c r="B58" s="1" t="s">
        <v>1</v>
      </c>
      <c r="C58" s="1" t="s">
        <v>2</v>
      </c>
      <c r="D58" s="1" t="s">
        <v>3</v>
      </c>
      <c r="E58" s="1" t="s">
        <v>4</v>
      </c>
      <c r="F58" s="1" t="s">
        <v>5</v>
      </c>
      <c r="G58" s="1" t="s">
        <v>6</v>
      </c>
      <c r="H58" s="1" t="s">
        <v>7</v>
      </c>
      <c r="I58" s="1" t="s">
        <v>8</v>
      </c>
      <c r="J58" s="1" t="s">
        <v>9</v>
      </c>
      <c r="K58" s="1" t="s">
        <v>10</v>
      </c>
      <c r="L58" s="1" t="s">
        <v>11</v>
      </c>
      <c r="M58" s="1" t="s">
        <v>12</v>
      </c>
      <c r="N58" s="1" t="s">
        <v>13</v>
      </c>
      <c r="O58" s="1" t="s">
        <v>14</v>
      </c>
      <c r="P58" s="1" t="s">
        <v>15</v>
      </c>
      <c r="Q58" s="1" t="s">
        <v>16</v>
      </c>
      <c r="R58" s="1" t="s">
        <v>17</v>
      </c>
      <c r="S58" s="1" t="s">
        <v>18</v>
      </c>
      <c r="T58" s="1" t="s">
        <v>19</v>
      </c>
      <c r="U58" s="1" t="s">
        <v>20</v>
      </c>
      <c r="V58" s="1" t="s">
        <v>21</v>
      </c>
      <c r="W58" s="1" t="s">
        <v>22</v>
      </c>
      <c r="X58" s="1" t="s">
        <v>23</v>
      </c>
      <c r="Y58" s="1" t="s">
        <v>24</v>
      </c>
      <c r="Z58" s="1" t="s">
        <v>25</v>
      </c>
      <c r="AA58" s="1" t="s">
        <v>26</v>
      </c>
      <c r="AB58" s="1" t="s">
        <v>27</v>
      </c>
    </row>
    <row r="59" spans="1:32" x14ac:dyDescent="0.25">
      <c r="A59">
        <v>6506458</v>
      </c>
      <c r="B59">
        <v>331008000</v>
      </c>
      <c r="C59" t="s">
        <v>28</v>
      </c>
      <c r="D59" t="s">
        <v>29</v>
      </c>
      <c r="F59" t="s">
        <v>30</v>
      </c>
      <c r="G59" t="s">
        <v>31</v>
      </c>
      <c r="H59" t="s">
        <v>32</v>
      </c>
      <c r="I59" t="s">
        <v>33</v>
      </c>
      <c r="J59">
        <v>0</v>
      </c>
      <c r="K59">
        <v>3.2129442000000008E-2</v>
      </c>
      <c r="L59">
        <v>13.763558326199989</v>
      </c>
      <c r="M59">
        <v>7.8152709999999969E-3</v>
      </c>
      <c r="N59">
        <v>5.2101800000000009E-3</v>
      </c>
      <c r="O59">
        <v>0.19103992580000001</v>
      </c>
      <c r="P59">
        <v>3.4734560000000041E-4</v>
      </c>
      <c r="Q59">
        <v>1.042035880000001E-2</v>
      </c>
      <c r="R59">
        <v>1.302545899999999E-3</v>
      </c>
      <c r="S59">
        <v>7.8152729999999919E-4</v>
      </c>
      <c r="T59">
        <v>2.639825399999999E-3</v>
      </c>
      <c r="U59">
        <v>4.7443800000000001E-5</v>
      </c>
      <c r="V59">
        <v>434.11666889479972</v>
      </c>
      <c r="W59">
        <v>1426.3833326982001</v>
      </c>
      <c r="X59">
        <v>12.95099999999997</v>
      </c>
      <c r="Y59">
        <v>503759.03382000001</v>
      </c>
      <c r="Z59">
        <v>196406</v>
      </c>
      <c r="AA59">
        <v>80</v>
      </c>
      <c r="AB59" t="s">
        <v>77</v>
      </c>
      <c r="AC59">
        <v>80</v>
      </c>
    </row>
    <row r="60" spans="1:32" x14ac:dyDescent="0.25">
      <c r="A60">
        <v>8913899</v>
      </c>
      <c r="B60">
        <v>331037000</v>
      </c>
      <c r="C60" t="s">
        <v>35</v>
      </c>
      <c r="D60" t="s">
        <v>29</v>
      </c>
      <c r="E60" t="s">
        <v>36</v>
      </c>
      <c r="F60" t="s">
        <v>30</v>
      </c>
      <c r="G60" t="s">
        <v>31</v>
      </c>
      <c r="H60" t="s">
        <v>32</v>
      </c>
      <c r="I60" t="s">
        <v>37</v>
      </c>
      <c r="J60">
        <v>0</v>
      </c>
      <c r="K60">
        <v>0.2378610141000001</v>
      </c>
      <c r="L60">
        <v>101.8945161609999</v>
      </c>
      <c r="M60">
        <v>5.7858084499999983E-2</v>
      </c>
      <c r="N60">
        <v>3.8572056600000001E-2</v>
      </c>
      <c r="O60">
        <v>1.4250845299999999</v>
      </c>
      <c r="P60">
        <v>2.5714706E-3</v>
      </c>
      <c r="Q60">
        <v>7.7144113699999989E-2</v>
      </c>
      <c r="R60">
        <v>9.6430144000000054E-3</v>
      </c>
      <c r="S60">
        <v>5.7858081000000004E-3</v>
      </c>
      <c r="T60">
        <v>1.9543175699999998E-2</v>
      </c>
      <c r="U60">
        <v>1.1354570000000001E-4</v>
      </c>
      <c r="V60">
        <v>371.06394653199999</v>
      </c>
      <c r="W60">
        <v>2745.8732073399979</v>
      </c>
      <c r="X60">
        <v>31.150999999999989</v>
      </c>
      <c r="Y60">
        <v>1835733.2653699999</v>
      </c>
      <c r="Z60">
        <v>199203</v>
      </c>
      <c r="AA60">
        <v>270</v>
      </c>
      <c r="AB60" t="s">
        <v>77</v>
      </c>
      <c r="AC60" t="s">
        <v>78</v>
      </c>
      <c r="AD60" t="s">
        <v>79</v>
      </c>
      <c r="AE60" t="s">
        <v>80</v>
      </c>
    </row>
    <row r="61" spans="1:32" x14ac:dyDescent="0.25">
      <c r="A61">
        <v>8415500</v>
      </c>
      <c r="B61">
        <v>231219000</v>
      </c>
      <c r="C61" t="s">
        <v>42</v>
      </c>
      <c r="D61" t="s">
        <v>62</v>
      </c>
      <c r="F61" t="s">
        <v>30</v>
      </c>
      <c r="G61" t="s">
        <v>31</v>
      </c>
      <c r="H61" t="s">
        <v>32</v>
      </c>
      <c r="I61" t="s">
        <v>33</v>
      </c>
      <c r="J61">
        <v>0</v>
      </c>
      <c r="K61">
        <v>0.10763405400000001</v>
      </c>
      <c r="L61">
        <v>46.108107866500028</v>
      </c>
      <c r="M61">
        <v>2.618125629999999E-2</v>
      </c>
      <c r="N61">
        <v>1.7454157099999989E-2</v>
      </c>
      <c r="O61">
        <v>0.63998632539999989</v>
      </c>
      <c r="P61">
        <v>1.1635980000000001E-3</v>
      </c>
      <c r="Q61">
        <v>3.490834159999999E-2</v>
      </c>
      <c r="R61">
        <v>4.3635379999999958E-3</v>
      </c>
      <c r="S61">
        <v>2.6181320999999992E-3</v>
      </c>
      <c r="T61">
        <v>8.8434479999999899E-3</v>
      </c>
      <c r="U61">
        <v>2.321709999999989E-5</v>
      </c>
      <c r="V61">
        <v>212.39523128840059</v>
      </c>
      <c r="W61">
        <v>697.8700470259995</v>
      </c>
      <c r="X61">
        <v>3.7399999999999598</v>
      </c>
      <c r="Y61">
        <v>1836965.10372</v>
      </c>
      <c r="Z61">
        <v>198605</v>
      </c>
      <c r="AA61">
        <v>160</v>
      </c>
      <c r="AB61" t="s">
        <v>77</v>
      </c>
      <c r="AC61" t="s">
        <v>81</v>
      </c>
      <c r="AD61" t="s">
        <v>82</v>
      </c>
    </row>
    <row r="62" spans="1:32" x14ac:dyDescent="0.25">
      <c r="A62">
        <v>8509181</v>
      </c>
      <c r="B62">
        <v>209778000</v>
      </c>
      <c r="C62" t="s">
        <v>50</v>
      </c>
      <c r="F62" t="s">
        <v>30</v>
      </c>
      <c r="G62" t="s">
        <v>31</v>
      </c>
      <c r="H62" t="s">
        <v>32</v>
      </c>
      <c r="I62" t="s">
        <v>37</v>
      </c>
      <c r="J62">
        <v>0</v>
      </c>
      <c r="K62">
        <v>2.5909159099999999E-2</v>
      </c>
      <c r="L62">
        <v>11.098923425000001</v>
      </c>
      <c r="M62">
        <v>6.3022277000000003E-3</v>
      </c>
      <c r="N62">
        <v>4.2014852000000014E-3</v>
      </c>
      <c r="O62">
        <v>0.15632697800000001</v>
      </c>
      <c r="P62">
        <v>2.8009900000000002E-4</v>
      </c>
      <c r="Q62">
        <v>8.4029704000000011E-3</v>
      </c>
      <c r="R62">
        <v>1.0503712999999999E-3</v>
      </c>
      <c r="S62">
        <v>6.302228E-4</v>
      </c>
      <c r="T62">
        <v>2.1287524E-3</v>
      </c>
      <c r="U62">
        <v>2.3180999999999999E-6</v>
      </c>
      <c r="V62">
        <v>21.21064921</v>
      </c>
      <c r="W62">
        <v>69.692130239999997</v>
      </c>
      <c r="X62">
        <v>0.63600000000000001</v>
      </c>
      <c r="Y62">
        <v>17053.8865969</v>
      </c>
      <c r="Z62">
        <v>198908</v>
      </c>
      <c r="AA62">
        <v>163</v>
      </c>
      <c r="AB62" t="s">
        <v>77</v>
      </c>
      <c r="AC62">
        <v>47</v>
      </c>
      <c r="AD62" t="s">
        <v>83</v>
      </c>
      <c r="AE62" t="s">
        <v>84</v>
      </c>
    </row>
    <row r="63" spans="1:32" x14ac:dyDescent="0.25">
      <c r="A63">
        <v>5351894</v>
      </c>
      <c r="B63">
        <v>258499000</v>
      </c>
      <c r="C63" t="s">
        <v>39</v>
      </c>
      <c r="D63" t="s">
        <v>40</v>
      </c>
      <c r="F63" t="s">
        <v>30</v>
      </c>
      <c r="G63" t="s">
        <v>31</v>
      </c>
      <c r="H63" t="s">
        <v>32</v>
      </c>
      <c r="I63" t="s">
        <v>33</v>
      </c>
      <c r="J63">
        <v>0</v>
      </c>
      <c r="K63">
        <v>2.1860365199999999E-2</v>
      </c>
      <c r="L63">
        <v>9.3645050665999996</v>
      </c>
      <c r="M63">
        <v>5.3173872999999986E-3</v>
      </c>
      <c r="N63">
        <v>3.5449289000000022E-3</v>
      </c>
      <c r="O63">
        <v>0.1299805114999999</v>
      </c>
      <c r="P63">
        <v>2.3632580000000009E-4</v>
      </c>
      <c r="Q63">
        <v>7.0898458000000046E-3</v>
      </c>
      <c r="R63">
        <v>8.86225399999998E-4</v>
      </c>
      <c r="S63">
        <v>5.3173930000000014E-4</v>
      </c>
      <c r="T63">
        <v>1.7961122E-3</v>
      </c>
      <c r="U63">
        <v>1.7279599999999969E-5</v>
      </c>
      <c r="V63">
        <v>158.07247717610019</v>
      </c>
      <c r="W63">
        <v>519.38099512799909</v>
      </c>
      <c r="X63">
        <v>2.7339999999999871</v>
      </c>
      <c r="Y63">
        <v>1553517.8735</v>
      </c>
      <c r="Z63">
        <v>196200</v>
      </c>
      <c r="AA63">
        <v>250</v>
      </c>
      <c r="AB63" t="s">
        <v>77</v>
      </c>
      <c r="AC63" t="s">
        <v>85</v>
      </c>
    </row>
    <row r="64" spans="1:32" x14ac:dyDescent="0.25">
      <c r="A64">
        <v>8913916</v>
      </c>
      <c r="B64">
        <v>309051000</v>
      </c>
      <c r="C64" t="s">
        <v>47</v>
      </c>
      <c r="D64" t="s">
        <v>48</v>
      </c>
      <c r="E64" t="s">
        <v>36</v>
      </c>
      <c r="F64" t="s">
        <v>30</v>
      </c>
      <c r="G64" t="s">
        <v>31</v>
      </c>
      <c r="H64" t="s">
        <v>32</v>
      </c>
      <c r="I64" t="s">
        <v>37</v>
      </c>
      <c r="J64">
        <v>0</v>
      </c>
      <c r="K64">
        <v>0.30577568719999981</v>
      </c>
      <c r="L64">
        <v>130.98769435770001</v>
      </c>
      <c r="M64">
        <v>7.4377869200000113E-2</v>
      </c>
      <c r="N64">
        <v>4.9585246100000008E-2</v>
      </c>
      <c r="O64">
        <v>1.8400760756000001</v>
      </c>
      <c r="P64">
        <v>3.3056813999999971E-3</v>
      </c>
      <c r="Q64">
        <v>9.9170492100000299E-2</v>
      </c>
      <c r="R64">
        <v>1.239631330000001E-2</v>
      </c>
      <c r="S64">
        <v>7.4377836999999954E-3</v>
      </c>
      <c r="T64">
        <v>2.5123193900000011E-2</v>
      </c>
      <c r="U64">
        <v>8.158710000000001E-5</v>
      </c>
      <c r="V64">
        <v>266.61993621309989</v>
      </c>
      <c r="W64">
        <v>1972.987523301397</v>
      </c>
      <c r="X64">
        <v>21.832000000000189</v>
      </c>
      <c r="Y64">
        <v>3800439.8904200001</v>
      </c>
      <c r="Z64">
        <v>199207</v>
      </c>
      <c r="AA64">
        <v>270</v>
      </c>
      <c r="AB64" t="s">
        <v>77</v>
      </c>
      <c r="AC64" t="s">
        <v>78</v>
      </c>
      <c r="AD64" t="s">
        <v>86</v>
      </c>
      <c r="AE64" t="s">
        <v>79</v>
      </c>
      <c r="AF64" t="s">
        <v>87</v>
      </c>
    </row>
    <row r="65" spans="1:30" x14ac:dyDescent="0.25">
      <c r="A65">
        <v>9657791</v>
      </c>
      <c r="B65">
        <v>273353850</v>
      </c>
      <c r="C65" t="s">
        <v>60</v>
      </c>
      <c r="D65" t="s">
        <v>45</v>
      </c>
      <c r="F65" t="s">
        <v>30</v>
      </c>
      <c r="G65" t="s">
        <v>31</v>
      </c>
      <c r="H65" t="s">
        <v>32</v>
      </c>
      <c r="I65" t="s">
        <v>33</v>
      </c>
      <c r="J65">
        <v>0</v>
      </c>
      <c r="K65">
        <v>0.21037751769999999</v>
      </c>
      <c r="L65">
        <v>90.121179523500004</v>
      </c>
      <c r="M65">
        <v>5.117290959999999E-2</v>
      </c>
      <c r="N65">
        <v>3.411527360000001E-2</v>
      </c>
      <c r="O65">
        <v>1.2508933625000001</v>
      </c>
      <c r="P65">
        <v>2.2743513999999979E-3</v>
      </c>
      <c r="Q65">
        <v>6.8230546500000003E-2</v>
      </c>
      <c r="R65">
        <v>8.5288179000000009E-3</v>
      </c>
      <c r="S65">
        <v>5.1172910999999991E-3</v>
      </c>
      <c r="T65">
        <v>1.7285071700000001E-2</v>
      </c>
      <c r="U65">
        <v>5.7820000000000007E-6</v>
      </c>
      <c r="V65">
        <v>18.89537033400001</v>
      </c>
      <c r="W65">
        <v>139.82574015500001</v>
      </c>
      <c r="X65">
        <v>1.5689999999999991</v>
      </c>
      <c r="Y65">
        <v>1640099.7591599999</v>
      </c>
      <c r="Z65">
        <v>201309</v>
      </c>
      <c r="AA65">
        <v>130</v>
      </c>
      <c r="AB65" t="s">
        <v>77</v>
      </c>
      <c r="AC65" t="s">
        <v>88</v>
      </c>
    </row>
    <row r="66" spans="1:30" x14ac:dyDescent="0.25">
      <c r="A66">
        <v>8909331</v>
      </c>
      <c r="B66">
        <v>273457920</v>
      </c>
      <c r="C66" t="s">
        <v>52</v>
      </c>
      <c r="D66" t="s">
        <v>45</v>
      </c>
      <c r="F66" t="s">
        <v>30</v>
      </c>
      <c r="G66" t="s">
        <v>31</v>
      </c>
      <c r="H66" t="s">
        <v>32</v>
      </c>
      <c r="I66" t="s">
        <v>37</v>
      </c>
      <c r="J66">
        <v>0</v>
      </c>
      <c r="K66">
        <v>0.3364729663999998</v>
      </c>
      <c r="L66">
        <v>144.1377443765</v>
      </c>
      <c r="M66">
        <v>8.184477549999998E-2</v>
      </c>
      <c r="N66">
        <v>5.4563184100000002E-2</v>
      </c>
      <c r="O66">
        <v>2.0275012905000001</v>
      </c>
      <c r="P66">
        <v>3.637545699999997E-3</v>
      </c>
      <c r="Q66">
        <v>0.10912636789999999</v>
      </c>
      <c r="R66">
        <v>1.36407961E-2</v>
      </c>
      <c r="S66">
        <v>8.1844780000000054E-3</v>
      </c>
      <c r="T66">
        <v>2.7645346000000001E-2</v>
      </c>
      <c r="U66">
        <v>7.4931700000000027E-5</v>
      </c>
      <c r="V66">
        <v>244.8718162290001</v>
      </c>
      <c r="W66">
        <v>1812.051438860002</v>
      </c>
      <c r="X66">
        <v>20.495000000000001</v>
      </c>
      <c r="Y66">
        <v>3300940.8819800001</v>
      </c>
      <c r="Z66">
        <v>199012</v>
      </c>
      <c r="AA66">
        <v>29</v>
      </c>
      <c r="AB66" t="s">
        <v>77</v>
      </c>
      <c r="AC66" t="s">
        <v>89</v>
      </c>
      <c r="AD66" t="s">
        <v>90</v>
      </c>
    </row>
    <row r="67" spans="1:30" x14ac:dyDescent="0.25">
      <c r="A67">
        <v>9203643</v>
      </c>
      <c r="B67">
        <v>331101000</v>
      </c>
      <c r="C67" t="s">
        <v>63</v>
      </c>
      <c r="D67" t="s">
        <v>29</v>
      </c>
      <c r="E67" t="s">
        <v>64</v>
      </c>
      <c r="F67" t="s">
        <v>30</v>
      </c>
      <c r="G67" t="s">
        <v>31</v>
      </c>
      <c r="H67" t="s">
        <v>32</v>
      </c>
      <c r="I67" t="s">
        <v>33</v>
      </c>
      <c r="J67">
        <v>0</v>
      </c>
      <c r="K67">
        <v>0.13867163790000001</v>
      </c>
      <c r="L67">
        <v>59.403931259799997</v>
      </c>
      <c r="M67">
        <v>3.3730939600000009E-2</v>
      </c>
      <c r="N67">
        <v>2.2487293000000009E-2</v>
      </c>
      <c r="O67">
        <v>0.8245340606999999</v>
      </c>
      <c r="P67">
        <v>1.4991527999999991E-3</v>
      </c>
      <c r="Q67">
        <v>4.4974585200000021E-2</v>
      </c>
      <c r="R67">
        <v>5.621823199999999E-3</v>
      </c>
      <c r="S67">
        <v>3.373094999999997E-3</v>
      </c>
      <c r="T67">
        <v>1.139356190000001E-2</v>
      </c>
      <c r="U67">
        <v>4.6668599999999969E-5</v>
      </c>
      <c r="V67">
        <v>152.51475714040001</v>
      </c>
      <c r="W67">
        <v>1128.6091978180009</v>
      </c>
      <c r="X67">
        <v>12.72099999999997</v>
      </c>
      <c r="Y67">
        <v>3597199.5450900001</v>
      </c>
      <c r="Z67">
        <v>199910</v>
      </c>
      <c r="AA67">
        <v>60</v>
      </c>
      <c r="AB67" t="s">
        <v>77</v>
      </c>
      <c r="AC67" t="s">
        <v>91</v>
      </c>
    </row>
    <row r="68" spans="1:30" x14ac:dyDescent="0.25">
      <c r="AA68">
        <f>SUM(AA59:AA67)</f>
        <v>1412</v>
      </c>
      <c r="AC68">
        <f>22+6+47+34+40</f>
        <v>149</v>
      </c>
    </row>
  </sheetData>
  <sortState xmlns:xlrd2="http://schemas.microsoft.com/office/spreadsheetml/2017/richdata2" ref="A3:AB55">
    <sortCondition ref="C3:C55"/>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EC073-8501-6F4B-9E75-BDA418F22E6D}">
  <dimension ref="A1:AC86"/>
  <sheetViews>
    <sheetView topLeftCell="B39" zoomScale="70" zoomScaleNormal="70" zoomScaleSheetLayoutView="50" workbookViewId="0">
      <selection activeCell="AB77" sqref="AB77"/>
    </sheetView>
  </sheetViews>
  <sheetFormatPr defaultColWidth="11" defaultRowHeight="15.75" x14ac:dyDescent="0.25"/>
  <cols>
    <col min="1" max="2" width="11.125" bestFit="1" customWidth="1"/>
    <col min="3" max="3" width="22" bestFit="1" customWidth="1"/>
    <col min="10" max="12" width="11.125" bestFit="1" customWidth="1"/>
    <col min="13" max="14" width="11.875" bestFit="1" customWidth="1"/>
    <col min="15" max="15" width="11.125" bestFit="1" customWidth="1"/>
    <col min="16" max="17" width="11.875" bestFit="1" customWidth="1"/>
    <col min="18" max="19" width="11.125" bestFit="1" customWidth="1"/>
    <col min="20" max="21" width="11.875" bestFit="1" customWidth="1"/>
    <col min="22" max="27" width="11.125" bestFit="1" customWidth="1"/>
    <col min="29" max="29" width="11.125" bestFit="1" customWidth="1"/>
  </cols>
  <sheetData>
    <row r="1" spans="1:2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x14ac:dyDescent="0.25">
      <c r="A2">
        <v>9196723</v>
      </c>
      <c r="B2">
        <v>259560000</v>
      </c>
      <c r="C2" t="s">
        <v>66</v>
      </c>
      <c r="F2" t="s">
        <v>30</v>
      </c>
      <c r="G2" t="s">
        <v>31</v>
      </c>
      <c r="H2" t="s">
        <v>32</v>
      </c>
      <c r="I2" t="s">
        <v>33</v>
      </c>
      <c r="J2">
        <v>0</v>
      </c>
      <c r="K2">
        <v>0.13708310830000001</v>
      </c>
      <c r="L2">
        <v>58.723437095100103</v>
      </c>
      <c r="M2">
        <v>3.3344539400000053E-2</v>
      </c>
      <c r="N2">
        <v>2.2229688200000031E-2</v>
      </c>
      <c r="O2">
        <v>0.81508868729999873</v>
      </c>
      <c r="P2">
        <v>1.4819834E-3</v>
      </c>
      <c r="Q2">
        <v>4.4459397799999967E-2</v>
      </c>
      <c r="R2">
        <v>5.557420799999999E-3</v>
      </c>
      <c r="S2">
        <v>3.3344682999999959E-3</v>
      </c>
      <c r="T2">
        <v>1.126303830000001E-2</v>
      </c>
      <c r="U2">
        <v>2.4004999999999971E-5</v>
      </c>
      <c r="V2">
        <v>78.450173568900055</v>
      </c>
      <c r="W2">
        <v>580.53128508039845</v>
      </c>
      <c r="X2">
        <v>3.8059999999999481</v>
      </c>
      <c r="Y2">
        <v>2140027.4491699999</v>
      </c>
      <c r="Z2">
        <v>199900</v>
      </c>
      <c r="AA2">
        <v>150</v>
      </c>
      <c r="AB2" t="s">
        <v>67</v>
      </c>
    </row>
    <row r="3" spans="1:28" x14ac:dyDescent="0.25">
      <c r="A3">
        <v>9196723</v>
      </c>
      <c r="B3">
        <v>259560000</v>
      </c>
      <c r="C3" t="s">
        <v>66</v>
      </c>
      <c r="F3" t="s">
        <v>30</v>
      </c>
      <c r="G3" t="s">
        <v>31</v>
      </c>
      <c r="H3" t="s">
        <v>32</v>
      </c>
      <c r="I3" t="s">
        <v>33</v>
      </c>
      <c r="J3">
        <v>0</v>
      </c>
      <c r="K3">
        <v>0.29687277320000038</v>
      </c>
      <c r="L3">
        <v>127.1738760781987</v>
      </c>
      <c r="M3">
        <v>7.2212300699999898E-2</v>
      </c>
      <c r="N3">
        <v>4.8141525900000093E-2</v>
      </c>
      <c r="O3">
        <v>1.7651893974000019</v>
      </c>
      <c r="P3">
        <v>3.2094342999999859E-3</v>
      </c>
      <c r="Q3">
        <v>9.6283081400000137E-2</v>
      </c>
      <c r="R3">
        <v>1.2035387999999999E-2</v>
      </c>
      <c r="S3">
        <v>7.2212422000000123E-3</v>
      </c>
      <c r="T3">
        <v>2.4391698700000051E-2</v>
      </c>
      <c r="U3">
        <v>4.7239099999999993E-5</v>
      </c>
      <c r="V3">
        <v>154.3627315250005</v>
      </c>
      <c r="W3">
        <v>1142.2842140168</v>
      </c>
      <c r="X3">
        <v>7.5519999999996417</v>
      </c>
      <c r="Y3">
        <v>4537798.9748400003</v>
      </c>
      <c r="Z3">
        <v>199900</v>
      </c>
      <c r="AA3">
        <v>150</v>
      </c>
      <c r="AB3" t="s">
        <v>67</v>
      </c>
    </row>
    <row r="4" spans="1:28" x14ac:dyDescent="0.25">
      <c r="A4">
        <v>9196723</v>
      </c>
      <c r="B4">
        <v>259560000</v>
      </c>
      <c r="C4" t="s">
        <v>66</v>
      </c>
      <c r="F4" t="s">
        <v>30</v>
      </c>
      <c r="G4" t="s">
        <v>31</v>
      </c>
      <c r="H4" t="s">
        <v>32</v>
      </c>
      <c r="I4" t="s">
        <v>33</v>
      </c>
      <c r="J4">
        <v>0</v>
      </c>
      <c r="K4">
        <v>0.33987782299999969</v>
      </c>
      <c r="L4">
        <v>145.59630068679911</v>
      </c>
      <c r="M4">
        <v>8.2672976799999728E-2</v>
      </c>
      <c r="N4">
        <v>5.5115317100000123E-2</v>
      </c>
      <c r="O4">
        <v>2.020894980300004</v>
      </c>
      <c r="P4">
        <v>3.6743493999999949E-3</v>
      </c>
      <c r="Q4">
        <v>0.11023065890000019</v>
      </c>
      <c r="R4">
        <v>1.3778831100000029E-2</v>
      </c>
      <c r="S4">
        <v>8.2673307000000352E-3</v>
      </c>
      <c r="T4">
        <v>2.792508710000002E-2</v>
      </c>
      <c r="U4">
        <v>4.7423000000000017E-5</v>
      </c>
      <c r="V4">
        <v>155.00023167560079</v>
      </c>
      <c r="W4">
        <v>1147.0017142844019</v>
      </c>
      <c r="X4">
        <v>7.8119999999996326</v>
      </c>
      <c r="Y4">
        <v>5679619.8521499997</v>
      </c>
      <c r="Z4">
        <v>199900</v>
      </c>
      <c r="AA4">
        <v>150</v>
      </c>
      <c r="AB4" t="s">
        <v>67</v>
      </c>
    </row>
    <row r="5" spans="1:28" x14ac:dyDescent="0.25">
      <c r="A5">
        <v>9196723</v>
      </c>
      <c r="B5">
        <v>259560000</v>
      </c>
      <c r="C5" t="s">
        <v>66</v>
      </c>
      <c r="F5" t="s">
        <v>30</v>
      </c>
      <c r="G5" t="s">
        <v>31</v>
      </c>
      <c r="H5" t="s">
        <v>32</v>
      </c>
      <c r="I5" t="s">
        <v>33</v>
      </c>
      <c r="J5">
        <v>0</v>
      </c>
      <c r="K5">
        <v>0.36002800260000001</v>
      </c>
      <c r="L5">
        <v>154.22820023969891</v>
      </c>
      <c r="M5">
        <v>8.757437549999969E-2</v>
      </c>
      <c r="N5">
        <v>5.8382917900000067E-2</v>
      </c>
      <c r="O5">
        <v>2.1407068342000062</v>
      </c>
      <c r="P5">
        <v>3.8921938999999959E-3</v>
      </c>
      <c r="Q5">
        <v>0.11676585290000011</v>
      </c>
      <c r="R5">
        <v>1.4595732600000031E-2</v>
      </c>
      <c r="S5">
        <v>8.7574766000000411E-3</v>
      </c>
      <c r="T5">
        <v>2.9580675200000042E-2</v>
      </c>
      <c r="U5">
        <v>4.7421800000000048E-5</v>
      </c>
      <c r="V5">
        <v>154.99652789570069</v>
      </c>
      <c r="W5">
        <v>1146.974309982804</v>
      </c>
      <c r="X5">
        <v>7.9069999999996146</v>
      </c>
      <c r="Y5">
        <v>6202009.2510199994</v>
      </c>
      <c r="Z5">
        <v>199900</v>
      </c>
      <c r="AA5">
        <v>150</v>
      </c>
      <c r="AB5" t="s">
        <v>67</v>
      </c>
    </row>
    <row r="6" spans="1:28" x14ac:dyDescent="0.25">
      <c r="A6">
        <v>9196723</v>
      </c>
      <c r="B6">
        <v>259560000</v>
      </c>
      <c r="C6" t="s">
        <v>66</v>
      </c>
      <c r="F6" t="s">
        <v>30</v>
      </c>
      <c r="G6" t="s">
        <v>31</v>
      </c>
      <c r="H6" t="s">
        <v>32</v>
      </c>
      <c r="I6" t="s">
        <v>33</v>
      </c>
      <c r="J6">
        <v>0</v>
      </c>
      <c r="K6">
        <v>0.19078192449999989</v>
      </c>
      <c r="L6">
        <v>81.726840308099611</v>
      </c>
      <c r="M6">
        <v>4.6406411999999973E-2</v>
      </c>
      <c r="N6">
        <v>3.0937601499999998E-2</v>
      </c>
      <c r="O6">
        <v>1.1343788213999959</v>
      </c>
      <c r="P6">
        <v>2.0625083999999991E-3</v>
      </c>
      <c r="Q6">
        <v>6.187523279999986E-2</v>
      </c>
      <c r="R6">
        <v>7.7344052000000024E-3</v>
      </c>
      <c r="S6">
        <v>4.6406759000000054E-3</v>
      </c>
      <c r="T6">
        <v>1.5675051900000059E-2</v>
      </c>
      <c r="U6">
        <v>2.958560000000001E-5</v>
      </c>
      <c r="V6">
        <v>96.69866906290035</v>
      </c>
      <c r="W6">
        <v>715.5701540285969</v>
      </c>
      <c r="X6">
        <v>5.1529999999998717</v>
      </c>
      <c r="Y6">
        <v>3005641.5221600002</v>
      </c>
      <c r="Z6">
        <v>199900</v>
      </c>
      <c r="AA6">
        <v>150</v>
      </c>
      <c r="AB6" t="s">
        <v>67</v>
      </c>
    </row>
    <row r="7" spans="1:28" x14ac:dyDescent="0.25">
      <c r="A7">
        <v>8415500</v>
      </c>
      <c r="B7">
        <v>231219000</v>
      </c>
      <c r="C7" t="s">
        <v>42</v>
      </c>
      <c r="D7" t="s">
        <v>62</v>
      </c>
      <c r="F7" t="s">
        <v>30</v>
      </c>
      <c r="G7" t="s">
        <v>31</v>
      </c>
      <c r="H7" t="s">
        <v>32</v>
      </c>
      <c r="I7" t="s">
        <v>33</v>
      </c>
      <c r="J7">
        <v>0</v>
      </c>
      <c r="K7">
        <v>0.1550897892000003</v>
      </c>
      <c r="L7">
        <v>66.437117579800145</v>
      </c>
      <c r="M7">
        <v>3.7724554100000043E-2</v>
      </c>
      <c r="N7">
        <v>2.51496698999999E-2</v>
      </c>
      <c r="O7">
        <v>0.9221555398000012</v>
      </c>
      <c r="P7">
        <v>1.6766099999999959E-3</v>
      </c>
      <c r="Q7">
        <v>5.0299386399999979E-2</v>
      </c>
      <c r="R7">
        <v>6.2874196999999979E-3</v>
      </c>
      <c r="S7">
        <v>3.7724651000000092E-3</v>
      </c>
      <c r="T7">
        <v>1.274250409999997E-2</v>
      </c>
      <c r="U7">
        <v>3.5300599999999897E-5</v>
      </c>
      <c r="V7">
        <v>322.98307897690091</v>
      </c>
      <c r="W7">
        <v>1061.230116064198</v>
      </c>
      <c r="X7">
        <v>5.6789999999997844</v>
      </c>
      <c r="Y7">
        <v>2809123.29623</v>
      </c>
      <c r="Z7">
        <v>198605</v>
      </c>
      <c r="AA7">
        <v>160</v>
      </c>
      <c r="AB7" t="s">
        <v>43</v>
      </c>
    </row>
    <row r="8" spans="1:28" x14ac:dyDescent="0.25">
      <c r="A8">
        <v>8415500</v>
      </c>
      <c r="B8">
        <v>231219000</v>
      </c>
      <c r="C8" t="s">
        <v>42</v>
      </c>
      <c r="D8" t="s">
        <v>62</v>
      </c>
      <c r="F8" t="s">
        <v>30</v>
      </c>
      <c r="G8" t="s">
        <v>31</v>
      </c>
      <c r="H8" t="s">
        <v>32</v>
      </c>
      <c r="I8" t="s">
        <v>33</v>
      </c>
      <c r="J8">
        <v>0</v>
      </c>
      <c r="K8">
        <v>0.2154821166</v>
      </c>
      <c r="L8">
        <v>92.307885566299845</v>
      </c>
      <c r="M8">
        <v>5.241457810000015E-2</v>
      </c>
      <c r="N8">
        <v>3.4943015599999759E-2</v>
      </c>
      <c r="O8">
        <v>1.2812450592000071</v>
      </c>
      <c r="P8">
        <v>2.329497099999999E-3</v>
      </c>
      <c r="Q8">
        <v>6.9886082500000293E-2</v>
      </c>
      <c r="R8">
        <v>8.7357627000000087E-3</v>
      </c>
      <c r="S8">
        <v>5.24146930000002E-3</v>
      </c>
      <c r="T8">
        <v>1.7704471499999989E-2</v>
      </c>
      <c r="U8">
        <v>4.723150000000022E-5</v>
      </c>
      <c r="V8">
        <v>432.13463004010208</v>
      </c>
      <c r="W8">
        <v>1419.8709270875979</v>
      </c>
      <c r="X8">
        <v>7.5529999999996296</v>
      </c>
      <c r="Y8">
        <v>3815471.49823</v>
      </c>
      <c r="Z8">
        <v>198605</v>
      </c>
      <c r="AA8">
        <v>160</v>
      </c>
      <c r="AB8" t="s">
        <v>43</v>
      </c>
    </row>
    <row r="9" spans="1:28" x14ac:dyDescent="0.25">
      <c r="A9">
        <v>8415500</v>
      </c>
      <c r="B9">
        <v>231219000</v>
      </c>
      <c r="C9" t="s">
        <v>42</v>
      </c>
      <c r="D9" t="s">
        <v>62</v>
      </c>
      <c r="F9" t="s">
        <v>30</v>
      </c>
      <c r="G9" t="s">
        <v>31</v>
      </c>
      <c r="H9" t="s">
        <v>32</v>
      </c>
      <c r="I9" t="s">
        <v>33</v>
      </c>
      <c r="J9">
        <v>0</v>
      </c>
      <c r="K9">
        <v>0.21583338960000101</v>
      </c>
      <c r="L9">
        <v>92.458356230000419</v>
      </c>
      <c r="M9">
        <v>5.2500031600000142E-2</v>
      </c>
      <c r="N9">
        <v>3.4999958999999928E-2</v>
      </c>
      <c r="O9">
        <v>1.2833336215000031</v>
      </c>
      <c r="P9">
        <v>2.333278100000002E-3</v>
      </c>
      <c r="Q9">
        <v>7.0000029000000241E-2</v>
      </c>
      <c r="R9">
        <v>8.7500059000000137E-3</v>
      </c>
      <c r="S9">
        <v>5.2500115000000394E-3</v>
      </c>
      <c r="T9">
        <v>1.773332709999996E-2</v>
      </c>
      <c r="U9">
        <v>4.741640000000005E-5</v>
      </c>
      <c r="V9">
        <v>433.99222167739788</v>
      </c>
      <c r="W9">
        <v>1425.9744420840109</v>
      </c>
      <c r="X9">
        <v>7.7149999999996091</v>
      </c>
      <c r="Y9">
        <v>3844206.5519099999</v>
      </c>
      <c r="Z9">
        <v>198605</v>
      </c>
      <c r="AA9">
        <v>160</v>
      </c>
      <c r="AB9" t="s">
        <v>43</v>
      </c>
    </row>
    <row r="10" spans="1:28" x14ac:dyDescent="0.25">
      <c r="A10">
        <v>8415500</v>
      </c>
      <c r="B10">
        <v>231219000</v>
      </c>
      <c r="C10" t="s">
        <v>42</v>
      </c>
      <c r="D10" t="s">
        <v>62</v>
      </c>
      <c r="F10" t="s">
        <v>30</v>
      </c>
      <c r="G10" t="s">
        <v>31</v>
      </c>
      <c r="H10" t="s">
        <v>32</v>
      </c>
      <c r="I10" t="s">
        <v>33</v>
      </c>
      <c r="J10">
        <v>0</v>
      </c>
      <c r="K10">
        <v>0.18722148550000081</v>
      </c>
      <c r="L10">
        <v>80.201637444000269</v>
      </c>
      <c r="M10">
        <v>4.554038320000018E-2</v>
      </c>
      <c r="N10">
        <v>3.036019520000003E-2</v>
      </c>
      <c r="O10">
        <v>1.1132088178000039</v>
      </c>
      <c r="P10">
        <v>2.0239573999999978E-3</v>
      </c>
      <c r="Q10">
        <v>6.0720484700000257E-2</v>
      </c>
      <c r="R10">
        <v>7.590054900000023E-3</v>
      </c>
      <c r="S10">
        <v>4.5540448000000247E-3</v>
      </c>
      <c r="T10">
        <v>1.5382506199999981E-2</v>
      </c>
      <c r="U10">
        <v>4.7423300000000092E-5</v>
      </c>
      <c r="V10">
        <v>434.04148096379799</v>
      </c>
      <c r="W10">
        <v>1426.1362935257059</v>
      </c>
      <c r="X10">
        <v>7.7729999999996027</v>
      </c>
      <c r="Y10">
        <v>3242245.5726700001</v>
      </c>
      <c r="Z10">
        <v>198605</v>
      </c>
      <c r="AA10">
        <v>160</v>
      </c>
      <c r="AB10" t="s">
        <v>43</v>
      </c>
    </row>
    <row r="11" spans="1:28" x14ac:dyDescent="0.25">
      <c r="A11">
        <v>8415500</v>
      </c>
      <c r="B11">
        <v>231219000</v>
      </c>
      <c r="C11" t="s">
        <v>42</v>
      </c>
      <c r="D11" t="s">
        <v>62</v>
      </c>
      <c r="F11" t="s">
        <v>30</v>
      </c>
      <c r="G11" t="s">
        <v>31</v>
      </c>
      <c r="H11" t="s">
        <v>32</v>
      </c>
      <c r="I11" t="s">
        <v>33</v>
      </c>
      <c r="J11">
        <v>0</v>
      </c>
      <c r="K11">
        <v>0.1108616828000001</v>
      </c>
      <c r="L11">
        <v>47.490746177800077</v>
      </c>
      <c r="M11">
        <v>2.696637060000006E-2</v>
      </c>
      <c r="N11">
        <v>1.7977539100000019E-2</v>
      </c>
      <c r="O11">
        <v>0.65917752779999961</v>
      </c>
      <c r="P11">
        <v>1.198465299999997E-3</v>
      </c>
      <c r="Q11">
        <v>3.5955138999999983E-2</v>
      </c>
      <c r="R11">
        <v>4.4943903000000066E-3</v>
      </c>
      <c r="S11">
        <v>2.6966458000000039E-3</v>
      </c>
      <c r="T11">
        <v>9.1086270999999955E-3</v>
      </c>
      <c r="U11">
        <v>2.5457699999999988E-5</v>
      </c>
      <c r="V11">
        <v>232.97798581499961</v>
      </c>
      <c r="W11">
        <v>765.49909659820128</v>
      </c>
      <c r="X11">
        <v>4.3669999999999014</v>
      </c>
      <c r="Y11">
        <v>2151427.3156699999</v>
      </c>
      <c r="Z11">
        <v>198605</v>
      </c>
      <c r="AA11">
        <v>160</v>
      </c>
      <c r="AB11" t="s">
        <v>43</v>
      </c>
    </row>
    <row r="12" spans="1:28" x14ac:dyDescent="0.25">
      <c r="A12">
        <v>6910881</v>
      </c>
      <c r="B12">
        <v>251393110</v>
      </c>
      <c r="C12" t="s">
        <v>68</v>
      </c>
      <c r="D12" t="s">
        <v>69</v>
      </c>
      <c r="F12" t="s">
        <v>30</v>
      </c>
      <c r="G12" t="s">
        <v>31</v>
      </c>
      <c r="H12" t="s">
        <v>32</v>
      </c>
      <c r="I12" t="s">
        <v>33</v>
      </c>
      <c r="J12">
        <v>0</v>
      </c>
      <c r="K12">
        <v>1.4418030000000001E-4</v>
      </c>
      <c r="L12">
        <v>6.1763668000000001E-2</v>
      </c>
      <c r="M12">
        <v>3.5070800000000003E-5</v>
      </c>
      <c r="N12">
        <v>2.3380600000000001E-5</v>
      </c>
      <c r="O12">
        <v>8.5728750000000004E-4</v>
      </c>
      <c r="P12">
        <v>1.5587E-6</v>
      </c>
      <c r="Q12">
        <v>4.6761200000000002E-5</v>
      </c>
      <c r="R12">
        <v>5.8452000000000004E-6</v>
      </c>
      <c r="S12">
        <v>3.5070999999999998E-6</v>
      </c>
      <c r="T12">
        <v>1.18462E-5</v>
      </c>
      <c r="U12">
        <v>1.29E-8</v>
      </c>
      <c r="V12">
        <v>0.118287038</v>
      </c>
      <c r="W12">
        <v>0.38865739999999999</v>
      </c>
      <c r="X12">
        <v>2E-3</v>
      </c>
      <c r="Y12">
        <v>756038.26201199996</v>
      </c>
      <c r="Z12">
        <v>196700</v>
      </c>
      <c r="AA12">
        <v>0</v>
      </c>
    </row>
    <row r="13" spans="1:28" x14ac:dyDescent="0.25">
      <c r="A13">
        <v>8909331</v>
      </c>
      <c r="B13">
        <v>273457920</v>
      </c>
      <c r="C13" t="s">
        <v>52</v>
      </c>
      <c r="D13" t="s">
        <v>45</v>
      </c>
      <c r="F13" t="s">
        <v>30</v>
      </c>
      <c r="G13" t="s">
        <v>31</v>
      </c>
      <c r="H13" t="s">
        <v>32</v>
      </c>
      <c r="I13" t="s">
        <v>37</v>
      </c>
      <c r="J13">
        <v>0</v>
      </c>
      <c r="K13">
        <v>0.31172295760000007</v>
      </c>
      <c r="L13">
        <v>133.53537397900001</v>
      </c>
      <c r="M13">
        <v>7.582450239999998E-2</v>
      </c>
      <c r="N13">
        <v>5.0549668200000002E-2</v>
      </c>
      <c r="O13">
        <v>1.8866062691000001</v>
      </c>
      <c r="P13">
        <v>3.369978699999999E-3</v>
      </c>
      <c r="Q13">
        <v>0.1010993382</v>
      </c>
      <c r="R13">
        <v>1.2637417600000009E-2</v>
      </c>
      <c r="S13">
        <v>7.5824507999999987E-3</v>
      </c>
      <c r="T13">
        <v>2.5611832000000001E-2</v>
      </c>
      <c r="U13">
        <v>3.6246900000000007E-5</v>
      </c>
      <c r="V13">
        <v>118.453992985</v>
      </c>
      <c r="W13">
        <v>876.55954509999992</v>
      </c>
      <c r="X13">
        <v>9.8969999999999985</v>
      </c>
      <c r="Y13">
        <v>3392465.2929199999</v>
      </c>
      <c r="Z13">
        <v>199012</v>
      </c>
      <c r="AA13">
        <v>29</v>
      </c>
      <c r="AB13" t="s">
        <v>53</v>
      </c>
    </row>
    <row r="14" spans="1:28" x14ac:dyDescent="0.25">
      <c r="A14">
        <v>8909331</v>
      </c>
      <c r="B14">
        <v>273457920</v>
      </c>
      <c r="C14" t="s">
        <v>52</v>
      </c>
      <c r="D14" t="s">
        <v>45</v>
      </c>
      <c r="F14" t="s">
        <v>30</v>
      </c>
      <c r="G14" t="s">
        <v>31</v>
      </c>
      <c r="H14" t="s">
        <v>32</v>
      </c>
      <c r="I14" t="s">
        <v>37</v>
      </c>
      <c r="J14">
        <v>0</v>
      </c>
      <c r="K14">
        <v>0.22371364890000001</v>
      </c>
      <c r="L14">
        <v>95.834091517999951</v>
      </c>
      <c r="M14">
        <v>5.4416833600000013E-2</v>
      </c>
      <c r="N14">
        <v>3.6277889000000021E-2</v>
      </c>
      <c r="O14">
        <v>1.3316933178999999</v>
      </c>
      <c r="P14">
        <v>2.4185254000000001E-3</v>
      </c>
      <c r="Q14">
        <v>7.2555778300000026E-2</v>
      </c>
      <c r="R14">
        <v>9.0694721000000016E-3</v>
      </c>
      <c r="S14">
        <v>5.4416828E-3</v>
      </c>
      <c r="T14">
        <v>1.8380797299999991E-2</v>
      </c>
      <c r="U14">
        <v>1.1561709999999999E-4</v>
      </c>
      <c r="V14">
        <v>377.83477903999977</v>
      </c>
      <c r="W14">
        <v>2795.9774021299968</v>
      </c>
      <c r="X14">
        <v>31.70999999999999</v>
      </c>
      <c r="Y14">
        <v>400485.544971</v>
      </c>
      <c r="Z14">
        <v>199012</v>
      </c>
      <c r="AA14">
        <v>29</v>
      </c>
      <c r="AB14" t="s">
        <v>53</v>
      </c>
    </row>
    <row r="15" spans="1:28" x14ac:dyDescent="0.25">
      <c r="A15">
        <v>8909331</v>
      </c>
      <c r="B15">
        <v>273457920</v>
      </c>
      <c r="C15" t="s">
        <v>52</v>
      </c>
      <c r="D15" t="s">
        <v>45</v>
      </c>
      <c r="F15" t="s">
        <v>30</v>
      </c>
      <c r="G15" t="s">
        <v>31</v>
      </c>
      <c r="H15" t="s">
        <v>32</v>
      </c>
      <c r="I15" t="s">
        <v>37</v>
      </c>
      <c r="J15">
        <v>0</v>
      </c>
      <c r="K15">
        <v>0.43296542490000028</v>
      </c>
      <c r="L15">
        <v>185.47302850380001</v>
      </c>
      <c r="M15">
        <v>0.10531591409999989</v>
      </c>
      <c r="N15">
        <v>7.0210609799999962E-2</v>
      </c>
      <c r="O15">
        <v>2.604149034800002</v>
      </c>
      <c r="P15">
        <v>4.6807079999999996E-3</v>
      </c>
      <c r="Q15">
        <v>0.14042121919999989</v>
      </c>
      <c r="R15">
        <v>1.7552652499999991E-2</v>
      </c>
      <c r="S15">
        <v>1.05315918E-2</v>
      </c>
      <c r="T15">
        <v>3.557337499999999E-2</v>
      </c>
      <c r="U15">
        <v>1.157043E-4</v>
      </c>
      <c r="V15">
        <v>378.11487222900018</v>
      </c>
      <c r="W15">
        <v>2798.0500539190002</v>
      </c>
      <c r="X15">
        <v>31.70500000000002</v>
      </c>
      <c r="Y15">
        <v>3188132.2675000001</v>
      </c>
      <c r="Z15">
        <v>199012</v>
      </c>
      <c r="AA15">
        <v>29</v>
      </c>
      <c r="AB15" t="s">
        <v>53</v>
      </c>
    </row>
    <row r="16" spans="1:28" x14ac:dyDescent="0.25">
      <c r="A16">
        <v>7824417</v>
      </c>
      <c r="B16">
        <v>273146110</v>
      </c>
      <c r="C16" t="s">
        <v>54</v>
      </c>
      <c r="D16" t="s">
        <v>45</v>
      </c>
      <c r="F16" t="s">
        <v>30</v>
      </c>
      <c r="G16" t="s">
        <v>31</v>
      </c>
      <c r="H16" t="s">
        <v>32</v>
      </c>
      <c r="I16" t="s">
        <v>55</v>
      </c>
      <c r="J16">
        <v>2</v>
      </c>
      <c r="K16">
        <v>6.367888363199997</v>
      </c>
      <c r="L16">
        <v>2797.0444529450019</v>
      </c>
      <c r="M16">
        <v>10.26345759999999</v>
      </c>
      <c r="N16">
        <v>6.1453054469999948</v>
      </c>
      <c r="O16">
        <v>65.361204748600031</v>
      </c>
      <c r="P16">
        <v>7.2656367899999963E-2</v>
      </c>
      <c r="Q16">
        <v>2.0688876878000002</v>
      </c>
      <c r="R16">
        <v>0.25754358750000012</v>
      </c>
      <c r="S16">
        <v>0.15745380130000011</v>
      </c>
      <c r="T16">
        <v>0.52154296330000027</v>
      </c>
      <c r="U16">
        <v>9.6430299999999977E-5</v>
      </c>
      <c r="V16">
        <v>1588.2620860594011</v>
      </c>
      <c r="W16">
        <v>5218.5754219899982</v>
      </c>
      <c r="X16">
        <v>47.704999999999977</v>
      </c>
      <c r="Y16">
        <v>7773788.1601100015</v>
      </c>
      <c r="Z16">
        <v>198105</v>
      </c>
      <c r="AA16">
        <v>112</v>
      </c>
      <c r="AB16" t="s">
        <v>56</v>
      </c>
    </row>
    <row r="17" spans="1:28" x14ac:dyDescent="0.25">
      <c r="A17">
        <v>7824417</v>
      </c>
      <c r="B17">
        <v>273146110</v>
      </c>
      <c r="C17" t="s">
        <v>54</v>
      </c>
      <c r="D17" t="s">
        <v>45</v>
      </c>
      <c r="F17" t="s">
        <v>30</v>
      </c>
      <c r="G17" t="s">
        <v>31</v>
      </c>
      <c r="H17" t="s">
        <v>32</v>
      </c>
      <c r="I17" t="s">
        <v>55</v>
      </c>
      <c r="J17">
        <v>2</v>
      </c>
      <c r="K17">
        <v>7.3837826969000044</v>
      </c>
      <c r="L17">
        <v>3244.1108767625051</v>
      </c>
      <c r="M17">
        <v>11.70072999270001</v>
      </c>
      <c r="N17">
        <v>6.9668133362999924</v>
      </c>
      <c r="O17">
        <v>74.903459414900013</v>
      </c>
      <c r="P17">
        <v>8.4381464900000119E-2</v>
      </c>
      <c r="Q17">
        <v>2.399072829700001</v>
      </c>
      <c r="R17">
        <v>0.29860897250000018</v>
      </c>
      <c r="S17">
        <v>0.1826628934999997</v>
      </c>
      <c r="T17">
        <v>0.60468860289999959</v>
      </c>
      <c r="U17">
        <v>1.4591400000000011E-4</v>
      </c>
      <c r="V17">
        <v>2403.2866751462052</v>
      </c>
      <c r="W17">
        <v>7896.5133008107041</v>
      </c>
      <c r="X17">
        <v>72.459999999999965</v>
      </c>
      <c r="Y17">
        <v>9361257.7255899999</v>
      </c>
      <c r="Z17">
        <v>198105</v>
      </c>
      <c r="AA17">
        <v>112</v>
      </c>
      <c r="AB17" t="s">
        <v>56</v>
      </c>
    </row>
    <row r="18" spans="1:28" x14ac:dyDescent="0.25">
      <c r="A18">
        <v>7824417</v>
      </c>
      <c r="B18">
        <v>273146110</v>
      </c>
      <c r="C18" t="s">
        <v>54</v>
      </c>
      <c r="D18" t="s">
        <v>45</v>
      </c>
      <c r="F18" t="s">
        <v>30</v>
      </c>
      <c r="G18" t="s">
        <v>31</v>
      </c>
      <c r="H18" t="s">
        <v>32</v>
      </c>
      <c r="I18" t="s">
        <v>55</v>
      </c>
      <c r="J18">
        <v>2</v>
      </c>
      <c r="K18">
        <v>7.1466668272000078</v>
      </c>
      <c r="L18">
        <v>3194.85937109</v>
      </c>
      <c r="M18">
        <v>11.674190800899989</v>
      </c>
      <c r="N18">
        <v>6.9235561000000034</v>
      </c>
      <c r="O18">
        <v>72.932575431599986</v>
      </c>
      <c r="P18">
        <v>8.6234164800000013E-2</v>
      </c>
      <c r="Q18">
        <v>2.3263691440999992</v>
      </c>
      <c r="R18">
        <v>0.28828523930000011</v>
      </c>
      <c r="S18">
        <v>0.17985819530000011</v>
      </c>
      <c r="T18">
        <v>0.58328879449999937</v>
      </c>
      <c r="U18">
        <v>1.1836340000000001E-4</v>
      </c>
      <c r="V18">
        <v>1949.500005206</v>
      </c>
      <c r="W18">
        <v>6405.5000243739978</v>
      </c>
      <c r="X18">
        <v>58.617999999999967</v>
      </c>
      <c r="Y18">
        <v>8036898.4607699998</v>
      </c>
      <c r="Z18">
        <v>198105</v>
      </c>
      <c r="AA18">
        <v>112</v>
      </c>
      <c r="AB18" t="s">
        <v>56</v>
      </c>
    </row>
    <row r="19" spans="1:28" x14ac:dyDescent="0.25">
      <c r="A19">
        <v>6506458</v>
      </c>
      <c r="B19">
        <v>331008000</v>
      </c>
      <c r="C19" t="s">
        <v>28</v>
      </c>
      <c r="D19" t="s">
        <v>29</v>
      </c>
      <c r="F19" t="s">
        <v>30</v>
      </c>
      <c r="G19" t="s">
        <v>31</v>
      </c>
      <c r="H19" t="s">
        <v>32</v>
      </c>
      <c r="I19" t="s">
        <v>33</v>
      </c>
      <c r="J19">
        <v>0</v>
      </c>
      <c r="K19">
        <v>3.2304017999999969E-2</v>
      </c>
      <c r="L19">
        <v>13.838342949799999</v>
      </c>
      <c r="M19">
        <v>7.857733799999999E-3</v>
      </c>
      <c r="N19">
        <v>5.2384899000000066E-3</v>
      </c>
      <c r="O19">
        <v>0.1920779460999999</v>
      </c>
      <c r="P19">
        <v>3.4923179999999998E-4</v>
      </c>
      <c r="Q19">
        <v>1.047697850000001E-2</v>
      </c>
      <c r="R19">
        <v>1.3096208999999991E-3</v>
      </c>
      <c r="S19">
        <v>7.857741999999987E-4</v>
      </c>
      <c r="T19">
        <v>2.6541681000000019E-3</v>
      </c>
      <c r="U19">
        <v>4.7235300000000019E-5</v>
      </c>
      <c r="V19">
        <v>432.21921312060022</v>
      </c>
      <c r="W19">
        <v>1420.1488434509999</v>
      </c>
      <c r="X19">
        <v>12.81599999999999</v>
      </c>
      <c r="Y19">
        <v>673572.34017400001</v>
      </c>
      <c r="Z19">
        <v>196406</v>
      </c>
      <c r="AA19">
        <v>80</v>
      </c>
      <c r="AB19" t="s">
        <v>34</v>
      </c>
    </row>
    <row r="20" spans="1:28" x14ac:dyDescent="0.25">
      <c r="A20">
        <v>6506458</v>
      </c>
      <c r="B20">
        <v>331008000</v>
      </c>
      <c r="C20" t="s">
        <v>28</v>
      </c>
      <c r="D20" t="s">
        <v>29</v>
      </c>
      <c r="F20" t="s">
        <v>30</v>
      </c>
      <c r="G20" t="s">
        <v>31</v>
      </c>
      <c r="H20" t="s">
        <v>32</v>
      </c>
      <c r="I20" t="s">
        <v>33</v>
      </c>
      <c r="J20">
        <v>0</v>
      </c>
      <c r="K20">
        <v>3.099570920000002E-2</v>
      </c>
      <c r="L20">
        <v>13.27789127300001</v>
      </c>
      <c r="M20">
        <v>7.5394964999999986E-3</v>
      </c>
      <c r="N20">
        <v>5.0263304999999996E-3</v>
      </c>
      <c r="O20">
        <v>0.18429880600000001</v>
      </c>
      <c r="P20">
        <v>3.3508939999999981E-4</v>
      </c>
      <c r="Q20">
        <v>1.00526626E-2</v>
      </c>
      <c r="R20">
        <v>1.256582300000001E-3</v>
      </c>
      <c r="S20">
        <v>7.5394960000000006E-4</v>
      </c>
      <c r="T20">
        <v>2.5466746000000011E-3</v>
      </c>
      <c r="U20">
        <v>4.4324700000000013E-5</v>
      </c>
      <c r="V20">
        <v>405.58356499799987</v>
      </c>
      <c r="W20">
        <v>1332.63171543</v>
      </c>
      <c r="X20">
        <v>12.10199999999999</v>
      </c>
      <c r="Y20">
        <v>1059454.6922299999</v>
      </c>
      <c r="Z20">
        <v>196406</v>
      </c>
      <c r="AA20">
        <v>80</v>
      </c>
      <c r="AB20" t="s">
        <v>34</v>
      </c>
    </row>
    <row r="21" spans="1:28" x14ac:dyDescent="0.25">
      <c r="A21">
        <v>6506458</v>
      </c>
      <c r="B21">
        <v>331008000</v>
      </c>
      <c r="C21" t="s">
        <v>28</v>
      </c>
      <c r="D21" t="s">
        <v>29</v>
      </c>
      <c r="F21" t="s">
        <v>30</v>
      </c>
      <c r="G21" t="s">
        <v>31</v>
      </c>
      <c r="H21" t="s">
        <v>32</v>
      </c>
      <c r="I21" t="s">
        <v>33</v>
      </c>
      <c r="J21">
        <v>0</v>
      </c>
      <c r="K21">
        <v>3.1831236200000022E-2</v>
      </c>
      <c r="L21">
        <v>13.63581324199999</v>
      </c>
      <c r="M21">
        <v>7.7427330999999969E-3</v>
      </c>
      <c r="N21">
        <v>5.1618216999999968E-3</v>
      </c>
      <c r="O21">
        <v>0.18926680820000011</v>
      </c>
      <c r="P21">
        <v>3.4411959999999998E-4</v>
      </c>
      <c r="Q21">
        <v>1.03236432E-2</v>
      </c>
      <c r="R21">
        <v>1.290455800000001E-3</v>
      </c>
      <c r="S21">
        <v>7.7427340000000026E-4</v>
      </c>
      <c r="T21">
        <v>2.6153230000000019E-3</v>
      </c>
      <c r="U21">
        <v>4.6277499999999972E-5</v>
      </c>
      <c r="V21">
        <v>423.45317233320009</v>
      </c>
      <c r="W21">
        <v>1391.346135274601</v>
      </c>
      <c r="X21">
        <v>12.630999999999981</v>
      </c>
      <c r="Y21">
        <v>896597.57486000005</v>
      </c>
      <c r="Z21">
        <v>196406</v>
      </c>
      <c r="AA21">
        <v>80</v>
      </c>
      <c r="AB21" t="s">
        <v>34</v>
      </c>
    </row>
    <row r="22" spans="1:28" x14ac:dyDescent="0.25">
      <c r="A22">
        <v>6506458</v>
      </c>
      <c r="B22">
        <v>331008000</v>
      </c>
      <c r="C22" t="s">
        <v>28</v>
      </c>
      <c r="D22" t="s">
        <v>29</v>
      </c>
      <c r="F22" t="s">
        <v>30</v>
      </c>
      <c r="G22" t="s">
        <v>31</v>
      </c>
      <c r="H22" t="s">
        <v>32</v>
      </c>
      <c r="I22" t="s">
        <v>33</v>
      </c>
      <c r="J22">
        <v>0</v>
      </c>
      <c r="K22">
        <v>3.3721397899999977E-2</v>
      </c>
      <c r="L22">
        <v>14.445518056899999</v>
      </c>
      <c r="M22">
        <v>8.2025029999999947E-3</v>
      </c>
      <c r="N22">
        <v>5.4683353000000027E-3</v>
      </c>
      <c r="O22">
        <v>0.2005056132000001</v>
      </c>
      <c r="P22">
        <v>3.645547999999999E-4</v>
      </c>
      <c r="Q22">
        <v>1.0936669600000001E-2</v>
      </c>
      <c r="R22">
        <v>1.3670839999999991E-3</v>
      </c>
      <c r="S22">
        <v>8.2024989999999944E-4</v>
      </c>
      <c r="T22">
        <v>2.7706244999999982E-3</v>
      </c>
      <c r="U22">
        <v>4.968150000000007E-5</v>
      </c>
      <c r="V22">
        <v>454.59814868440009</v>
      </c>
      <c r="W22">
        <v>1493.6796324800009</v>
      </c>
      <c r="X22">
        <v>13.6</v>
      </c>
      <c r="Y22">
        <v>604480.11943999992</v>
      </c>
      <c r="Z22">
        <v>196406</v>
      </c>
      <c r="AA22">
        <v>80</v>
      </c>
      <c r="AB22" t="s">
        <v>34</v>
      </c>
    </row>
    <row r="23" spans="1:28" x14ac:dyDescent="0.25">
      <c r="A23">
        <v>6506458</v>
      </c>
      <c r="B23">
        <v>331008000</v>
      </c>
      <c r="C23" t="s">
        <v>28</v>
      </c>
      <c r="D23" t="s">
        <v>29</v>
      </c>
      <c r="F23" t="s">
        <v>30</v>
      </c>
      <c r="G23" t="s">
        <v>31</v>
      </c>
      <c r="H23" t="s">
        <v>32</v>
      </c>
      <c r="I23" t="s">
        <v>33</v>
      </c>
      <c r="J23">
        <v>0</v>
      </c>
      <c r="K23">
        <v>3.2531469299999997E-2</v>
      </c>
      <c r="L23">
        <v>13.935778240699991</v>
      </c>
      <c r="M23">
        <v>7.9130593999999967E-3</v>
      </c>
      <c r="N23">
        <v>5.2753727000000019E-3</v>
      </c>
      <c r="O23">
        <v>0.1934303605000002</v>
      </c>
      <c r="P23">
        <v>3.5169269999999999E-4</v>
      </c>
      <c r="Q23">
        <v>1.055074740000001E-2</v>
      </c>
      <c r="R23">
        <v>1.318843800000001E-3</v>
      </c>
      <c r="S23">
        <v>7.9130650000000058E-4</v>
      </c>
      <c r="T23">
        <v>2.6728560999999991E-3</v>
      </c>
      <c r="U23">
        <v>4.7360800000000002E-5</v>
      </c>
      <c r="V23">
        <v>433.36692254770003</v>
      </c>
      <c r="W23">
        <v>1423.9198904580001</v>
      </c>
      <c r="X23">
        <v>12.903</v>
      </c>
      <c r="Y23">
        <v>1015467.68973</v>
      </c>
      <c r="Z23">
        <v>196406</v>
      </c>
      <c r="AA23">
        <v>80</v>
      </c>
      <c r="AB23" t="s">
        <v>34</v>
      </c>
    </row>
    <row r="24" spans="1:28" x14ac:dyDescent="0.25">
      <c r="A24">
        <v>6506458</v>
      </c>
      <c r="B24">
        <v>331008000</v>
      </c>
      <c r="C24" t="s">
        <v>28</v>
      </c>
      <c r="D24" t="s">
        <v>29</v>
      </c>
      <c r="F24" t="s">
        <v>30</v>
      </c>
      <c r="G24" t="s">
        <v>31</v>
      </c>
      <c r="H24" t="s">
        <v>32</v>
      </c>
      <c r="I24" t="s">
        <v>33</v>
      </c>
      <c r="J24">
        <v>0</v>
      </c>
      <c r="K24">
        <v>3.2568719500000003E-2</v>
      </c>
      <c r="L24">
        <v>13.951735201200011</v>
      </c>
      <c r="M24">
        <v>7.9221216999999979E-3</v>
      </c>
      <c r="N24">
        <v>5.2814143999999966E-3</v>
      </c>
      <c r="O24">
        <v>0.1936518460000001</v>
      </c>
      <c r="P24">
        <v>3.520943E-4</v>
      </c>
      <c r="Q24">
        <v>1.0562828099999999E-2</v>
      </c>
      <c r="R24">
        <v>1.320353899999999E-3</v>
      </c>
      <c r="S24">
        <v>7.9221270000000006E-4</v>
      </c>
      <c r="T24">
        <v>2.6759167999999998E-3</v>
      </c>
      <c r="U24">
        <v>4.666290000000001E-5</v>
      </c>
      <c r="V24">
        <v>426.97050973739988</v>
      </c>
      <c r="W24">
        <v>1402.903111613</v>
      </c>
      <c r="X24">
        <v>12.738</v>
      </c>
      <c r="Y24">
        <v>1034556.24043</v>
      </c>
      <c r="Z24">
        <v>196406</v>
      </c>
      <c r="AA24">
        <v>80</v>
      </c>
      <c r="AB24" t="s">
        <v>34</v>
      </c>
    </row>
    <row r="25" spans="1:28" x14ac:dyDescent="0.25">
      <c r="A25">
        <v>6506458</v>
      </c>
      <c r="B25">
        <v>331008000</v>
      </c>
      <c r="C25" t="s">
        <v>28</v>
      </c>
      <c r="D25" t="s">
        <v>29</v>
      </c>
      <c r="F25" t="s">
        <v>30</v>
      </c>
      <c r="G25" t="s">
        <v>31</v>
      </c>
      <c r="H25" t="s">
        <v>32</v>
      </c>
      <c r="I25" t="s">
        <v>33</v>
      </c>
      <c r="J25">
        <v>0</v>
      </c>
      <c r="K25">
        <v>3.6033931399999962E-2</v>
      </c>
      <c r="L25">
        <v>15.43615709</v>
      </c>
      <c r="M25">
        <v>8.765008799999998E-3</v>
      </c>
      <c r="N25">
        <v>5.8433401000000012E-3</v>
      </c>
      <c r="O25">
        <v>0.21425580859999999</v>
      </c>
      <c r="P25">
        <v>3.8955689999999981E-4</v>
      </c>
      <c r="Q25">
        <v>1.168667929999999E-2</v>
      </c>
      <c r="R25">
        <v>1.4608358000000011E-3</v>
      </c>
      <c r="S25">
        <v>8.7650159999999957E-4</v>
      </c>
      <c r="T25">
        <v>2.9606260999999988E-3</v>
      </c>
      <c r="U25">
        <v>4.7465900000000002E-5</v>
      </c>
      <c r="V25">
        <v>434.31581011479989</v>
      </c>
      <c r="W25">
        <v>1427.0376625468</v>
      </c>
      <c r="X25">
        <v>12.895999999999979</v>
      </c>
      <c r="Y25">
        <v>2939403.54293</v>
      </c>
      <c r="Z25">
        <v>196406</v>
      </c>
      <c r="AA25">
        <v>80</v>
      </c>
      <c r="AB25" t="s">
        <v>34</v>
      </c>
    </row>
    <row r="26" spans="1:28" x14ac:dyDescent="0.25">
      <c r="A26">
        <v>6506458</v>
      </c>
      <c r="B26">
        <v>331008000</v>
      </c>
      <c r="C26" t="s">
        <v>28</v>
      </c>
      <c r="D26" t="s">
        <v>29</v>
      </c>
      <c r="F26" t="s">
        <v>30</v>
      </c>
      <c r="G26" t="s">
        <v>31</v>
      </c>
      <c r="H26" t="s">
        <v>32</v>
      </c>
      <c r="I26" t="s">
        <v>33</v>
      </c>
      <c r="J26">
        <v>0</v>
      </c>
      <c r="K26">
        <v>3.2264514599999981E-2</v>
      </c>
      <c r="L26">
        <v>13.82142054399999</v>
      </c>
      <c r="M26">
        <v>7.8481248999999944E-3</v>
      </c>
      <c r="N26">
        <v>5.2320823999999974E-3</v>
      </c>
      <c r="O26">
        <v>0.1918430589</v>
      </c>
      <c r="P26">
        <v>3.4880639999999998E-4</v>
      </c>
      <c r="Q26">
        <v>1.046416719999999E-2</v>
      </c>
      <c r="R26">
        <v>1.308021699999998E-3</v>
      </c>
      <c r="S26">
        <v>7.8481339999999968E-4</v>
      </c>
      <c r="T26">
        <v>2.6509235999999962E-3</v>
      </c>
      <c r="U26">
        <v>4.7473500000000053E-5</v>
      </c>
      <c r="V26">
        <v>434.38872744039952</v>
      </c>
      <c r="W26">
        <v>1427.277246876999</v>
      </c>
      <c r="X26">
        <v>12.842999999999959</v>
      </c>
      <c r="Y26">
        <v>804547.86405099998</v>
      </c>
      <c r="Z26">
        <v>196406</v>
      </c>
      <c r="AA26">
        <v>80</v>
      </c>
      <c r="AB26" t="s">
        <v>34</v>
      </c>
    </row>
    <row r="27" spans="1:28" x14ac:dyDescent="0.25">
      <c r="A27">
        <v>6506458</v>
      </c>
      <c r="B27">
        <v>331008000</v>
      </c>
      <c r="C27" t="s">
        <v>28</v>
      </c>
      <c r="D27" t="s">
        <v>29</v>
      </c>
      <c r="F27" t="s">
        <v>30</v>
      </c>
      <c r="G27" t="s">
        <v>31</v>
      </c>
      <c r="H27" t="s">
        <v>32</v>
      </c>
      <c r="I27" t="s">
        <v>33</v>
      </c>
      <c r="J27">
        <v>0</v>
      </c>
      <c r="K27">
        <v>3.6136624899999963E-2</v>
      </c>
      <c r="L27">
        <v>15.48014891120002</v>
      </c>
      <c r="M27">
        <v>8.7899902000000019E-3</v>
      </c>
      <c r="N27">
        <v>5.8599931999999966E-3</v>
      </c>
      <c r="O27">
        <v>0.21486642010000001</v>
      </c>
      <c r="P27">
        <v>3.9066600000000002E-4</v>
      </c>
      <c r="Q27">
        <v>1.17199868E-2</v>
      </c>
      <c r="R27">
        <v>1.4649992000000001E-3</v>
      </c>
      <c r="S27">
        <v>8.789990999999997E-4</v>
      </c>
      <c r="T27">
        <v>2.969062999999997E-3</v>
      </c>
      <c r="U27">
        <v>4.5858299999999981E-5</v>
      </c>
      <c r="V27">
        <v>419.61937503179968</v>
      </c>
      <c r="W27">
        <v>1378.7493674949999</v>
      </c>
      <c r="X27">
        <v>12.424999999999971</v>
      </c>
      <c r="Y27">
        <v>2978373.673</v>
      </c>
      <c r="Z27">
        <v>196406</v>
      </c>
      <c r="AA27">
        <v>80</v>
      </c>
      <c r="AB27" t="s">
        <v>34</v>
      </c>
    </row>
    <row r="28" spans="1:28" x14ac:dyDescent="0.25">
      <c r="A28">
        <v>6506458</v>
      </c>
      <c r="B28">
        <v>331008000</v>
      </c>
      <c r="C28" t="s">
        <v>28</v>
      </c>
      <c r="D28" t="s">
        <v>29</v>
      </c>
      <c r="F28" t="s">
        <v>30</v>
      </c>
      <c r="G28" t="s">
        <v>31</v>
      </c>
      <c r="H28" t="s">
        <v>32</v>
      </c>
      <c r="I28" t="s">
        <v>33</v>
      </c>
      <c r="J28">
        <v>0</v>
      </c>
      <c r="K28">
        <v>3.2386948800000002E-2</v>
      </c>
      <c r="L28">
        <v>13.873868550099999</v>
      </c>
      <c r="M28">
        <v>7.8779061000000053E-3</v>
      </c>
      <c r="N28">
        <v>5.251937600000001E-3</v>
      </c>
      <c r="O28">
        <v>0.1925710461</v>
      </c>
      <c r="P28">
        <v>3.5012889999999999E-4</v>
      </c>
      <c r="Q28">
        <v>1.0503875500000001E-2</v>
      </c>
      <c r="R28">
        <v>1.312983999999999E-3</v>
      </c>
      <c r="S28">
        <v>7.8779009999999973E-4</v>
      </c>
      <c r="T28">
        <v>2.660981199999999E-3</v>
      </c>
      <c r="U28">
        <v>4.7026300000000021E-5</v>
      </c>
      <c r="V28">
        <v>430.30037277000002</v>
      </c>
      <c r="W28">
        <v>1413.844067776</v>
      </c>
      <c r="X28">
        <v>12.841999999999979</v>
      </c>
      <c r="Y28">
        <v>819853.311093</v>
      </c>
      <c r="Z28">
        <v>196406</v>
      </c>
      <c r="AA28">
        <v>80</v>
      </c>
      <c r="AB28" t="s">
        <v>34</v>
      </c>
    </row>
    <row r="29" spans="1:28" x14ac:dyDescent="0.25">
      <c r="A29">
        <v>6506458</v>
      </c>
      <c r="B29">
        <v>331008000</v>
      </c>
      <c r="C29" t="s">
        <v>28</v>
      </c>
      <c r="D29" t="s">
        <v>29</v>
      </c>
      <c r="F29" t="s">
        <v>30</v>
      </c>
      <c r="G29" t="s">
        <v>31</v>
      </c>
      <c r="H29" t="s">
        <v>32</v>
      </c>
      <c r="I29" t="s">
        <v>33</v>
      </c>
      <c r="J29">
        <v>0</v>
      </c>
      <c r="K29">
        <v>3.1087985900000011E-2</v>
      </c>
      <c r="L29">
        <v>13.317421305100011</v>
      </c>
      <c r="M29">
        <v>7.561941800000002E-3</v>
      </c>
      <c r="N29">
        <v>5.0412946999999946E-3</v>
      </c>
      <c r="O29">
        <v>0.18484748810000001</v>
      </c>
      <c r="P29">
        <v>3.3608649999999999E-4</v>
      </c>
      <c r="Q29">
        <v>1.00825906E-2</v>
      </c>
      <c r="R29">
        <v>1.260323699999999E-3</v>
      </c>
      <c r="S29">
        <v>7.5619459999999941E-4</v>
      </c>
      <c r="T29">
        <v>2.5542560000000008E-3</v>
      </c>
      <c r="U29">
        <v>4.5950499999999993E-5</v>
      </c>
      <c r="V29">
        <v>420.45905026459991</v>
      </c>
      <c r="W29">
        <v>1381.5083008139991</v>
      </c>
      <c r="X29">
        <v>12.528999999999989</v>
      </c>
      <c r="Y29">
        <v>496336.75171099999</v>
      </c>
      <c r="Z29">
        <v>196406</v>
      </c>
      <c r="AA29">
        <v>80</v>
      </c>
      <c r="AB29" t="s">
        <v>34</v>
      </c>
    </row>
    <row r="30" spans="1:28" x14ac:dyDescent="0.25">
      <c r="A30">
        <v>6506458</v>
      </c>
      <c r="B30">
        <v>331008000</v>
      </c>
      <c r="C30" t="s">
        <v>28</v>
      </c>
      <c r="D30" t="s">
        <v>29</v>
      </c>
      <c r="F30" t="s">
        <v>30</v>
      </c>
      <c r="G30" t="s">
        <v>31</v>
      </c>
      <c r="H30" t="s">
        <v>32</v>
      </c>
      <c r="I30" t="s">
        <v>33</v>
      </c>
      <c r="J30">
        <v>0</v>
      </c>
      <c r="K30">
        <v>3.091169010000001E-2</v>
      </c>
      <c r="L30">
        <v>13.2418992518</v>
      </c>
      <c r="M30">
        <v>7.5190596999999987E-3</v>
      </c>
      <c r="N30">
        <v>5.0127062999999993E-3</v>
      </c>
      <c r="O30">
        <v>0.1837992321000001</v>
      </c>
      <c r="P30">
        <v>3.3418110000000011E-4</v>
      </c>
      <c r="Q30">
        <v>1.0025412900000001E-2</v>
      </c>
      <c r="R30">
        <v>1.2531773999999989E-3</v>
      </c>
      <c r="S30">
        <v>7.5190570000000011E-4</v>
      </c>
      <c r="T30">
        <v>2.5397706999999992E-3</v>
      </c>
      <c r="U30">
        <v>4.6660700000000033E-5</v>
      </c>
      <c r="V30">
        <v>426.96256904710032</v>
      </c>
      <c r="W30">
        <v>1402.877013134</v>
      </c>
      <c r="X30">
        <v>12.71899999999998</v>
      </c>
      <c r="Y30">
        <v>32720.112266</v>
      </c>
      <c r="Z30">
        <v>196406</v>
      </c>
      <c r="AA30">
        <v>80</v>
      </c>
      <c r="AB30" t="s">
        <v>34</v>
      </c>
    </row>
    <row r="31" spans="1:28" x14ac:dyDescent="0.25">
      <c r="A31">
        <v>9203643</v>
      </c>
      <c r="B31">
        <v>331101000</v>
      </c>
      <c r="C31" t="s">
        <v>63</v>
      </c>
      <c r="D31" t="s">
        <v>29</v>
      </c>
      <c r="E31" t="s">
        <v>64</v>
      </c>
      <c r="F31" t="s">
        <v>30</v>
      </c>
      <c r="G31" t="s">
        <v>31</v>
      </c>
      <c r="H31" t="s">
        <v>32</v>
      </c>
      <c r="I31" t="s">
        <v>33</v>
      </c>
      <c r="J31">
        <v>0</v>
      </c>
      <c r="K31">
        <v>6.9225632000000006E-3</v>
      </c>
      <c r="L31">
        <v>2.9654765363000002</v>
      </c>
      <c r="M31">
        <v>1.683866899999999E-3</v>
      </c>
      <c r="N31">
        <v>1.1225781E-3</v>
      </c>
      <c r="O31">
        <v>4.1161188000000001E-2</v>
      </c>
      <c r="P31">
        <v>7.4838999999999993E-5</v>
      </c>
      <c r="Q31">
        <v>2.2451559000000012E-3</v>
      </c>
      <c r="R31">
        <v>2.8064479999999998E-4</v>
      </c>
      <c r="S31">
        <v>1.6838639999999989E-4</v>
      </c>
      <c r="T31">
        <v>5.6877269999999996E-4</v>
      </c>
      <c r="U31">
        <v>1.17858E-5</v>
      </c>
      <c r="V31">
        <v>38.516203912000023</v>
      </c>
      <c r="W31">
        <v>285.01990805000008</v>
      </c>
      <c r="X31">
        <v>3.1789999999999972</v>
      </c>
      <c r="Y31">
        <v>283.87012983400001</v>
      </c>
      <c r="Z31">
        <v>199910</v>
      </c>
      <c r="AA31">
        <v>60</v>
      </c>
      <c r="AB31" t="s">
        <v>65</v>
      </c>
    </row>
    <row r="32" spans="1:28" x14ac:dyDescent="0.25">
      <c r="A32">
        <v>9203643</v>
      </c>
      <c r="B32">
        <v>331101000</v>
      </c>
      <c r="C32" t="s">
        <v>63</v>
      </c>
      <c r="D32" t="s">
        <v>29</v>
      </c>
      <c r="E32" t="s">
        <v>64</v>
      </c>
      <c r="F32" t="s">
        <v>30</v>
      </c>
      <c r="G32" t="s">
        <v>31</v>
      </c>
      <c r="H32" t="s">
        <v>32</v>
      </c>
      <c r="I32" t="s">
        <v>33</v>
      </c>
      <c r="J32">
        <v>0</v>
      </c>
      <c r="K32">
        <v>6.5512498599999969E-2</v>
      </c>
      <c r="L32">
        <v>28.06413786580001</v>
      </c>
      <c r="M32">
        <v>1.59354726E-2</v>
      </c>
      <c r="N32">
        <v>1.06236479E-2</v>
      </c>
      <c r="O32">
        <v>0.38953377899999991</v>
      </c>
      <c r="P32">
        <v>7.0824280000000037E-4</v>
      </c>
      <c r="Q32">
        <v>2.1247297299999999E-2</v>
      </c>
      <c r="R32">
        <v>2.655912099999999E-3</v>
      </c>
      <c r="S32">
        <v>1.5935475E-3</v>
      </c>
      <c r="T32">
        <v>5.3826484999999974E-3</v>
      </c>
      <c r="U32">
        <v>2.5935400000000009E-5</v>
      </c>
      <c r="V32">
        <v>84.755614103100044</v>
      </c>
      <c r="W32">
        <v>627.19154221100018</v>
      </c>
      <c r="X32">
        <v>7.0429999999999984</v>
      </c>
      <c r="Y32">
        <v>1952496.9323199999</v>
      </c>
      <c r="Z32">
        <v>199910</v>
      </c>
      <c r="AA32">
        <v>60</v>
      </c>
      <c r="AB32" t="s">
        <v>65</v>
      </c>
    </row>
    <row r="33" spans="1:28" x14ac:dyDescent="0.25">
      <c r="A33">
        <v>9203643</v>
      </c>
      <c r="B33">
        <v>331101000</v>
      </c>
      <c r="C33" t="s">
        <v>63</v>
      </c>
      <c r="D33" t="s">
        <v>29</v>
      </c>
      <c r="E33" t="s">
        <v>64</v>
      </c>
      <c r="F33" t="s">
        <v>30</v>
      </c>
      <c r="G33" t="s">
        <v>31</v>
      </c>
      <c r="H33" t="s">
        <v>32</v>
      </c>
      <c r="I33" t="s">
        <v>33</v>
      </c>
      <c r="J33">
        <v>0</v>
      </c>
      <c r="K33">
        <v>0.12261167100000001</v>
      </c>
      <c r="L33">
        <v>52.524189132999993</v>
      </c>
      <c r="M33">
        <v>2.9824460600000019E-2</v>
      </c>
      <c r="N33">
        <v>1.9882973500000001E-2</v>
      </c>
      <c r="O33">
        <v>0.7290423684999997</v>
      </c>
      <c r="P33">
        <v>1.3255313999999999E-3</v>
      </c>
      <c r="Q33">
        <v>3.9765948299999992E-2</v>
      </c>
      <c r="R33">
        <v>4.9707443000000006E-3</v>
      </c>
      <c r="S33">
        <v>2.982446399999999E-3</v>
      </c>
      <c r="T33">
        <v>1.0074039599999999E-2</v>
      </c>
      <c r="U33">
        <v>4.6511299999999983E-5</v>
      </c>
      <c r="V33">
        <v>151.99542790300001</v>
      </c>
      <c r="W33">
        <v>1124.766168393</v>
      </c>
      <c r="X33">
        <v>12.65599999999999</v>
      </c>
      <c r="Y33">
        <v>3753369.1614799998</v>
      </c>
      <c r="Z33">
        <v>199910</v>
      </c>
      <c r="AA33">
        <v>60</v>
      </c>
      <c r="AB33" t="s">
        <v>65</v>
      </c>
    </row>
    <row r="34" spans="1:28" x14ac:dyDescent="0.25">
      <c r="A34">
        <v>9203643</v>
      </c>
      <c r="B34">
        <v>331101000</v>
      </c>
      <c r="C34" t="s">
        <v>63</v>
      </c>
      <c r="D34" t="s">
        <v>29</v>
      </c>
      <c r="E34" t="s">
        <v>64</v>
      </c>
      <c r="F34" t="s">
        <v>30</v>
      </c>
      <c r="G34" t="s">
        <v>31</v>
      </c>
      <c r="H34" t="s">
        <v>32</v>
      </c>
      <c r="I34" t="s">
        <v>33</v>
      </c>
      <c r="J34">
        <v>0</v>
      </c>
      <c r="K34">
        <v>0.10493843750000011</v>
      </c>
      <c r="L34">
        <v>44.953357053399991</v>
      </c>
      <c r="M34">
        <v>2.5525565600000001E-2</v>
      </c>
      <c r="N34">
        <v>1.7017042900000001E-2</v>
      </c>
      <c r="O34">
        <v>0.62395826659999998</v>
      </c>
      <c r="P34">
        <v>1.134469700000001E-3</v>
      </c>
      <c r="Q34">
        <v>3.4034088099999978E-2</v>
      </c>
      <c r="R34">
        <v>4.2542613999999989E-3</v>
      </c>
      <c r="S34">
        <v>2.552556499999999E-3</v>
      </c>
      <c r="T34">
        <v>8.6219685999999966E-3</v>
      </c>
      <c r="U34">
        <v>4.7519200000000018E-5</v>
      </c>
      <c r="V34">
        <v>155.29241789380001</v>
      </c>
      <c r="W34">
        <v>1149.1638970489989</v>
      </c>
      <c r="X34">
        <v>12.94499999999997</v>
      </c>
      <c r="Y34">
        <v>3382646.8873100001</v>
      </c>
      <c r="Z34">
        <v>199910</v>
      </c>
      <c r="AA34">
        <v>60</v>
      </c>
      <c r="AB34" t="s">
        <v>65</v>
      </c>
    </row>
    <row r="35" spans="1:28" x14ac:dyDescent="0.25">
      <c r="A35">
        <v>9203643</v>
      </c>
      <c r="B35">
        <v>331101000</v>
      </c>
      <c r="C35" t="s">
        <v>63</v>
      </c>
      <c r="D35" t="s">
        <v>29</v>
      </c>
      <c r="E35" t="s">
        <v>64</v>
      </c>
      <c r="F35" t="s">
        <v>30</v>
      </c>
      <c r="G35" t="s">
        <v>31</v>
      </c>
      <c r="H35" t="s">
        <v>32</v>
      </c>
      <c r="I35" t="s">
        <v>33</v>
      </c>
      <c r="J35">
        <v>0</v>
      </c>
      <c r="K35">
        <v>8.7013382400000047E-2</v>
      </c>
      <c r="L35">
        <v>37.274651971100027</v>
      </c>
      <c r="M35">
        <v>2.1165417499999999E-2</v>
      </c>
      <c r="N35">
        <v>1.4110279099999999E-2</v>
      </c>
      <c r="O35">
        <v>0.5173768700000001</v>
      </c>
      <c r="P35">
        <v>9.4068590000000044E-4</v>
      </c>
      <c r="Q35">
        <v>2.8220556000000011E-2</v>
      </c>
      <c r="R35">
        <v>3.5275699999999968E-3</v>
      </c>
      <c r="S35">
        <v>2.116541899999999E-3</v>
      </c>
      <c r="T35">
        <v>7.1492079000000002E-3</v>
      </c>
      <c r="U35">
        <v>4.741840000000002E-5</v>
      </c>
      <c r="V35">
        <v>154.96018562899991</v>
      </c>
      <c r="W35">
        <v>1146.7053680399999</v>
      </c>
      <c r="X35">
        <v>12.91499999999998</v>
      </c>
      <c r="Y35">
        <v>2749121.6114500002</v>
      </c>
      <c r="Z35">
        <v>199910</v>
      </c>
      <c r="AA35">
        <v>60</v>
      </c>
      <c r="AB35" t="s">
        <v>65</v>
      </c>
    </row>
    <row r="36" spans="1:28" x14ac:dyDescent="0.25">
      <c r="A36">
        <v>9203643</v>
      </c>
      <c r="B36">
        <v>331101000</v>
      </c>
      <c r="C36" t="s">
        <v>63</v>
      </c>
      <c r="D36" t="s">
        <v>29</v>
      </c>
      <c r="E36" t="s">
        <v>64</v>
      </c>
      <c r="F36" t="s">
        <v>30</v>
      </c>
      <c r="G36" t="s">
        <v>31</v>
      </c>
      <c r="H36" t="s">
        <v>32</v>
      </c>
      <c r="I36" t="s">
        <v>33</v>
      </c>
      <c r="J36">
        <v>0</v>
      </c>
      <c r="K36">
        <v>0.11522306530000009</v>
      </c>
      <c r="L36">
        <v>49.359069934499992</v>
      </c>
      <c r="M36">
        <v>2.80272323E-2</v>
      </c>
      <c r="N36">
        <v>1.8684820700000011E-2</v>
      </c>
      <c r="O36">
        <v>0.68511012160000029</v>
      </c>
      <c r="P36">
        <v>1.245654600000001E-3</v>
      </c>
      <c r="Q36">
        <v>3.7369642499999987E-2</v>
      </c>
      <c r="R36">
        <v>4.6712056999999993E-3</v>
      </c>
      <c r="S36">
        <v>2.8027231999999962E-3</v>
      </c>
      <c r="T36">
        <v>9.4669761999999994E-3</v>
      </c>
      <c r="U36">
        <v>4.307960000000002E-5</v>
      </c>
      <c r="V36">
        <v>140.78078741569999</v>
      </c>
      <c r="W36">
        <v>1041.7778231647001</v>
      </c>
      <c r="X36">
        <v>11.72799999999997</v>
      </c>
      <c r="Y36">
        <v>3201328.1415599999</v>
      </c>
      <c r="Z36">
        <v>199910</v>
      </c>
      <c r="AA36">
        <v>60</v>
      </c>
      <c r="AB36" t="s">
        <v>65</v>
      </c>
    </row>
    <row r="37" spans="1:28" x14ac:dyDescent="0.25">
      <c r="A37">
        <v>9203643</v>
      </c>
      <c r="B37">
        <v>331101000</v>
      </c>
      <c r="C37" t="s">
        <v>63</v>
      </c>
      <c r="D37" t="s">
        <v>29</v>
      </c>
      <c r="E37" t="s">
        <v>64</v>
      </c>
      <c r="F37" t="s">
        <v>30</v>
      </c>
      <c r="G37" t="s">
        <v>31</v>
      </c>
      <c r="H37" t="s">
        <v>32</v>
      </c>
      <c r="I37" t="s">
        <v>33</v>
      </c>
      <c r="J37">
        <v>0</v>
      </c>
      <c r="K37">
        <v>2.4269727800000002E-2</v>
      </c>
      <c r="L37">
        <v>10.396626885100011</v>
      </c>
      <c r="M37">
        <v>5.9034475999999994E-3</v>
      </c>
      <c r="N37">
        <v>3.9356312000000003E-3</v>
      </c>
      <c r="O37">
        <v>0.14430649270000001</v>
      </c>
      <c r="P37">
        <v>2.6237459999999999E-4</v>
      </c>
      <c r="Q37">
        <v>7.8712632000000043E-3</v>
      </c>
      <c r="R37">
        <v>9.8390830000000024E-4</v>
      </c>
      <c r="S37">
        <v>5.9034450000000009E-4</v>
      </c>
      <c r="T37">
        <v>1.9940537000000002E-3</v>
      </c>
      <c r="U37">
        <v>4.1320300000000012E-5</v>
      </c>
      <c r="V37">
        <v>135.03344860019999</v>
      </c>
      <c r="W37">
        <v>999.24751904699997</v>
      </c>
      <c r="X37">
        <v>11.26699999999998</v>
      </c>
      <c r="Y37">
        <v>990.51993273300002</v>
      </c>
      <c r="Z37">
        <v>199910</v>
      </c>
      <c r="AA37">
        <v>60</v>
      </c>
      <c r="AB37" t="s">
        <v>65</v>
      </c>
    </row>
    <row r="38" spans="1:28" x14ac:dyDescent="0.25">
      <c r="A38">
        <v>9203643</v>
      </c>
      <c r="B38">
        <v>331101000</v>
      </c>
      <c r="C38" t="s">
        <v>63</v>
      </c>
      <c r="D38" t="s">
        <v>29</v>
      </c>
      <c r="E38" t="s">
        <v>64</v>
      </c>
      <c r="F38" t="s">
        <v>30</v>
      </c>
      <c r="G38" t="s">
        <v>31</v>
      </c>
      <c r="H38" t="s">
        <v>32</v>
      </c>
      <c r="I38" t="s">
        <v>33</v>
      </c>
      <c r="J38">
        <v>0</v>
      </c>
      <c r="K38">
        <v>2.6995200399999999E-2</v>
      </c>
      <c r="L38">
        <v>11.564159893799991</v>
      </c>
      <c r="M38">
        <v>6.5664001999999957E-3</v>
      </c>
      <c r="N38">
        <v>4.3776000999999993E-3</v>
      </c>
      <c r="O38">
        <v>0.16051199790000001</v>
      </c>
      <c r="P38">
        <v>2.9184090000000001E-4</v>
      </c>
      <c r="Q38">
        <v>8.7552005000000026E-3</v>
      </c>
      <c r="R38">
        <v>1.0943996000000011E-3</v>
      </c>
      <c r="S38">
        <v>6.566403999999997E-4</v>
      </c>
      <c r="T38">
        <v>2.2179827000000001E-3</v>
      </c>
      <c r="U38">
        <v>4.5960899999999982E-5</v>
      </c>
      <c r="V38">
        <v>150.19762702459991</v>
      </c>
      <c r="W38">
        <v>1111.462439806</v>
      </c>
      <c r="X38">
        <v>12.490999999999961</v>
      </c>
      <c r="Y38">
        <v>1128.7341993499999</v>
      </c>
      <c r="Z38">
        <v>199910</v>
      </c>
      <c r="AA38">
        <v>60</v>
      </c>
      <c r="AB38" t="s">
        <v>65</v>
      </c>
    </row>
    <row r="39" spans="1:28" x14ac:dyDescent="0.25">
      <c r="A39">
        <v>9203643</v>
      </c>
      <c r="B39">
        <v>331101000</v>
      </c>
      <c r="C39" t="s">
        <v>63</v>
      </c>
      <c r="D39" t="s">
        <v>29</v>
      </c>
      <c r="E39" t="s">
        <v>64</v>
      </c>
      <c r="F39" t="s">
        <v>30</v>
      </c>
      <c r="G39" t="s">
        <v>31</v>
      </c>
      <c r="H39" t="s">
        <v>32</v>
      </c>
      <c r="I39" t="s">
        <v>33</v>
      </c>
      <c r="J39">
        <v>0</v>
      </c>
      <c r="K39">
        <v>4.5211951100000002E-2</v>
      </c>
      <c r="L39">
        <v>19.3678224491</v>
      </c>
      <c r="M39">
        <v>1.099750160000001E-2</v>
      </c>
      <c r="N39">
        <v>7.3316680999999974E-3</v>
      </c>
      <c r="O39">
        <v>0.26882782179999998</v>
      </c>
      <c r="P39">
        <v>4.8877760000000001E-4</v>
      </c>
      <c r="Q39">
        <v>1.4663335899999999E-2</v>
      </c>
      <c r="R39">
        <v>1.8329177999999999E-3</v>
      </c>
      <c r="S39">
        <v>1.0997502000000001E-3</v>
      </c>
      <c r="T39">
        <v>3.7147113000000009E-3</v>
      </c>
      <c r="U39">
        <v>3.9355400000000013E-5</v>
      </c>
      <c r="V39">
        <v>128.61186235070011</v>
      </c>
      <c r="W39">
        <v>951.72778739750026</v>
      </c>
      <c r="X39">
        <v>10.75599999999999</v>
      </c>
      <c r="Y39">
        <v>630383.14136100002</v>
      </c>
      <c r="Z39">
        <v>199910</v>
      </c>
      <c r="AA39">
        <v>60</v>
      </c>
      <c r="AB39" t="s">
        <v>65</v>
      </c>
    </row>
    <row r="40" spans="1:28" x14ac:dyDescent="0.25">
      <c r="A40">
        <v>8913916</v>
      </c>
      <c r="B40">
        <v>309051000</v>
      </c>
      <c r="C40" t="s">
        <v>47</v>
      </c>
      <c r="D40" t="s">
        <v>48</v>
      </c>
      <c r="E40" t="s">
        <v>36</v>
      </c>
      <c r="F40" t="s">
        <v>30</v>
      </c>
      <c r="G40" t="s">
        <v>31</v>
      </c>
      <c r="H40" t="s">
        <v>32</v>
      </c>
      <c r="I40" t="s">
        <v>37</v>
      </c>
      <c r="J40">
        <v>0</v>
      </c>
      <c r="K40">
        <v>0.29157965079999959</v>
      </c>
      <c r="L40">
        <v>124.9064179673</v>
      </c>
      <c r="M40">
        <v>7.0924779399999999E-2</v>
      </c>
      <c r="N40">
        <v>4.7283186200000063E-2</v>
      </c>
      <c r="O40">
        <v>1.7527854850999991</v>
      </c>
      <c r="P40">
        <v>3.152213599999999E-3</v>
      </c>
      <c r="Q40">
        <v>9.4566372600000073E-2</v>
      </c>
      <c r="R40">
        <v>1.1820799099999991E-2</v>
      </c>
      <c r="S40">
        <v>7.0924760000000012E-3</v>
      </c>
      <c r="T40">
        <v>2.395681639999998E-2</v>
      </c>
      <c r="U40">
        <v>8.5643599999999818E-5</v>
      </c>
      <c r="V40">
        <v>279.87919548050002</v>
      </c>
      <c r="W40">
        <v>2071.1060493024979</v>
      </c>
      <c r="X40">
        <v>23.160000000000071</v>
      </c>
      <c r="Y40">
        <v>4370144.1999399997</v>
      </c>
      <c r="Z40">
        <v>199207</v>
      </c>
      <c r="AA40">
        <v>270</v>
      </c>
      <c r="AB40" t="s">
        <v>49</v>
      </c>
    </row>
    <row r="41" spans="1:28" x14ac:dyDescent="0.25">
      <c r="A41">
        <v>8913916</v>
      </c>
      <c r="B41">
        <v>309051000</v>
      </c>
      <c r="C41" t="s">
        <v>47</v>
      </c>
      <c r="D41" t="s">
        <v>48</v>
      </c>
      <c r="E41" t="s">
        <v>36</v>
      </c>
      <c r="F41" t="s">
        <v>30</v>
      </c>
      <c r="G41" t="s">
        <v>31</v>
      </c>
      <c r="H41" t="s">
        <v>32</v>
      </c>
      <c r="I41" t="s">
        <v>37</v>
      </c>
      <c r="J41">
        <v>0</v>
      </c>
      <c r="K41">
        <v>0.44766738059999978</v>
      </c>
      <c r="L41">
        <v>191.7710259728</v>
      </c>
      <c r="M41">
        <v>0.1088920655</v>
      </c>
      <c r="N41">
        <v>7.2594711600000014E-2</v>
      </c>
      <c r="O41">
        <v>2.6941542362999971</v>
      </c>
      <c r="P41">
        <v>4.8396474999999996E-3</v>
      </c>
      <c r="Q41">
        <v>0.14518941580000011</v>
      </c>
      <c r="R41">
        <v>1.814867940000002E-2</v>
      </c>
      <c r="S41">
        <v>1.0889204299999979E-2</v>
      </c>
      <c r="T41">
        <v>3.6781323799999981E-2</v>
      </c>
      <c r="U41">
        <v>1.185518999999998E-4</v>
      </c>
      <c r="V41">
        <v>387.42346709889961</v>
      </c>
      <c r="W41">
        <v>2866.9336446612961</v>
      </c>
      <c r="X41">
        <v>32.111000000000047</v>
      </c>
      <c r="Y41">
        <v>6195728.5198800014</v>
      </c>
      <c r="Z41">
        <v>199207</v>
      </c>
      <c r="AA41">
        <v>270</v>
      </c>
      <c r="AB41" t="s">
        <v>49</v>
      </c>
    </row>
    <row r="42" spans="1:28" x14ac:dyDescent="0.25">
      <c r="A42">
        <v>8913916</v>
      </c>
      <c r="B42">
        <v>309051000</v>
      </c>
      <c r="C42" t="s">
        <v>47</v>
      </c>
      <c r="D42" t="s">
        <v>48</v>
      </c>
      <c r="E42" t="s">
        <v>36</v>
      </c>
      <c r="F42" t="s">
        <v>30</v>
      </c>
      <c r="G42" t="s">
        <v>31</v>
      </c>
      <c r="H42" t="s">
        <v>32</v>
      </c>
      <c r="I42" t="s">
        <v>37</v>
      </c>
      <c r="J42">
        <v>0</v>
      </c>
      <c r="K42">
        <v>0.42991783399999972</v>
      </c>
      <c r="L42">
        <v>184.1675046101997</v>
      </c>
      <c r="M42">
        <v>0.1045746058</v>
      </c>
      <c r="N42">
        <v>6.9716402300000008E-2</v>
      </c>
      <c r="O42">
        <v>2.5879835667999949</v>
      </c>
      <c r="P42">
        <v>4.6477594999999941E-3</v>
      </c>
      <c r="Q42">
        <v>0.13943281009999989</v>
      </c>
      <c r="R42">
        <v>1.7429103399999969E-2</v>
      </c>
      <c r="S42">
        <v>1.0457457899999981E-2</v>
      </c>
      <c r="T42">
        <v>3.5322981199999978E-2</v>
      </c>
      <c r="U42">
        <v>1.111141999999997E-4</v>
      </c>
      <c r="V42">
        <v>363.11964745369971</v>
      </c>
      <c r="W42">
        <v>2687.0853898235951</v>
      </c>
      <c r="X42">
        <v>30.213000000000228</v>
      </c>
      <c r="Y42">
        <v>6265042.9373500003</v>
      </c>
      <c r="Z42">
        <v>199207</v>
      </c>
      <c r="AA42">
        <v>270</v>
      </c>
      <c r="AB42" t="s">
        <v>49</v>
      </c>
    </row>
    <row r="43" spans="1:28" x14ac:dyDescent="0.25">
      <c r="A43">
        <v>8913916</v>
      </c>
      <c r="B43">
        <v>309051000</v>
      </c>
      <c r="C43" t="s">
        <v>47</v>
      </c>
      <c r="D43" t="s">
        <v>48</v>
      </c>
      <c r="E43" t="s">
        <v>36</v>
      </c>
      <c r="F43" t="s">
        <v>30</v>
      </c>
      <c r="G43" t="s">
        <v>31</v>
      </c>
      <c r="H43" t="s">
        <v>32</v>
      </c>
      <c r="I43" t="s">
        <v>37</v>
      </c>
      <c r="J43">
        <v>0</v>
      </c>
      <c r="K43">
        <v>0.32978073270000019</v>
      </c>
      <c r="L43">
        <v>141.27093670389999</v>
      </c>
      <c r="M43">
        <v>8.0216935199999992E-2</v>
      </c>
      <c r="N43">
        <v>5.3477957499999992E-2</v>
      </c>
      <c r="O43">
        <v>1.9786644541</v>
      </c>
      <c r="P43">
        <v>3.5651972000000001E-3</v>
      </c>
      <c r="Q43">
        <v>0.1069559128</v>
      </c>
      <c r="R43">
        <v>1.3369487899999999E-2</v>
      </c>
      <c r="S43">
        <v>8.0216927999999989E-3</v>
      </c>
      <c r="T43">
        <v>2.7095497700000009E-2</v>
      </c>
      <c r="U43">
        <v>1.127032E-4</v>
      </c>
      <c r="V43">
        <v>368.31250093540001</v>
      </c>
      <c r="W43">
        <v>2725.5125102049992</v>
      </c>
      <c r="X43">
        <v>30.91200000000001</v>
      </c>
      <c r="Y43">
        <v>4527738.44888</v>
      </c>
      <c r="Z43">
        <v>199207</v>
      </c>
      <c r="AA43">
        <v>270</v>
      </c>
      <c r="AB43" t="s">
        <v>49</v>
      </c>
    </row>
    <row r="44" spans="1:28" x14ac:dyDescent="0.25">
      <c r="A44">
        <v>8509181</v>
      </c>
      <c r="B44">
        <v>209778000</v>
      </c>
      <c r="C44" t="s">
        <v>50</v>
      </c>
      <c r="F44" t="s">
        <v>30</v>
      </c>
      <c r="G44" t="s">
        <v>31</v>
      </c>
      <c r="H44" t="s">
        <v>32</v>
      </c>
      <c r="I44" t="s">
        <v>37</v>
      </c>
      <c r="J44">
        <v>0</v>
      </c>
      <c r="K44">
        <v>0.3881340462999997</v>
      </c>
      <c r="L44">
        <v>166.26823423100001</v>
      </c>
      <c r="M44">
        <v>9.4410985399999994E-2</v>
      </c>
      <c r="N44">
        <v>6.2940655500000012E-2</v>
      </c>
      <c r="O44">
        <v>2.3487833370000022</v>
      </c>
      <c r="P44">
        <v>4.1960428999999961E-3</v>
      </c>
      <c r="Q44">
        <v>0.12588131369999991</v>
      </c>
      <c r="R44">
        <v>1.5735164899999991E-2</v>
      </c>
      <c r="S44">
        <v>9.4410992000000058E-3</v>
      </c>
      <c r="T44">
        <v>3.1889932300000028E-2</v>
      </c>
      <c r="U44">
        <v>2.168020000000001E-5</v>
      </c>
      <c r="V44">
        <v>198.36776597510021</v>
      </c>
      <c r="W44">
        <v>651.77980468699923</v>
      </c>
      <c r="X44">
        <v>5.8069999999999951</v>
      </c>
      <c r="Y44">
        <v>1885962.31066</v>
      </c>
      <c r="Z44">
        <v>198908</v>
      </c>
      <c r="AA44">
        <v>163</v>
      </c>
      <c r="AB44" t="s">
        <v>51</v>
      </c>
    </row>
    <row r="45" spans="1:28" x14ac:dyDescent="0.25">
      <c r="A45">
        <v>8509181</v>
      </c>
      <c r="B45">
        <v>209778000</v>
      </c>
      <c r="C45" t="s">
        <v>50</v>
      </c>
      <c r="F45" t="s">
        <v>30</v>
      </c>
      <c r="G45" t="s">
        <v>31</v>
      </c>
      <c r="H45" t="s">
        <v>32</v>
      </c>
      <c r="I45" t="s">
        <v>37</v>
      </c>
      <c r="J45">
        <v>0</v>
      </c>
      <c r="K45">
        <v>0.91561511940000617</v>
      </c>
      <c r="L45">
        <v>392.22971708039768</v>
      </c>
      <c r="M45">
        <v>0.22271717579999689</v>
      </c>
      <c r="N45">
        <v>0.14847813660000059</v>
      </c>
      <c r="O45">
        <v>5.5053503319999972</v>
      </c>
      <c r="P45">
        <v>9.8985296000000285E-3</v>
      </c>
      <c r="Q45">
        <v>0.29695623980000069</v>
      </c>
      <c r="R45">
        <v>3.7119522700000157E-2</v>
      </c>
      <c r="S45">
        <v>2.2271729799999859E-2</v>
      </c>
      <c r="T45">
        <v>7.522893409999927E-2</v>
      </c>
      <c r="U45">
        <v>1.180544999999986E-4</v>
      </c>
      <c r="V45">
        <v>1080.274595429798</v>
      </c>
      <c r="W45">
        <v>3549.4736761654549</v>
      </c>
      <c r="X45">
        <v>30.72600000000012</v>
      </c>
      <c r="Y45">
        <v>3132793.23055</v>
      </c>
      <c r="Z45">
        <v>198908</v>
      </c>
      <c r="AA45">
        <v>163</v>
      </c>
      <c r="AB45" t="s">
        <v>51</v>
      </c>
    </row>
    <row r="46" spans="1:28" x14ac:dyDescent="0.25">
      <c r="A46">
        <v>8509181</v>
      </c>
      <c r="B46">
        <v>209778000</v>
      </c>
      <c r="C46" t="s">
        <v>50</v>
      </c>
      <c r="F46" t="s">
        <v>30</v>
      </c>
      <c r="G46" t="s">
        <v>31</v>
      </c>
      <c r="H46" t="s">
        <v>32</v>
      </c>
      <c r="I46" t="s">
        <v>37</v>
      </c>
      <c r="J46">
        <v>0</v>
      </c>
      <c r="K46">
        <v>1.4040558929</v>
      </c>
      <c r="L46">
        <v>601.46718543840029</v>
      </c>
      <c r="M46">
        <v>0.34152710399999969</v>
      </c>
      <c r="N46">
        <v>0.22768474269999989</v>
      </c>
      <c r="O46">
        <v>8.4752766443999867</v>
      </c>
      <c r="P46">
        <v>1.51789778E-2</v>
      </c>
      <c r="Q46">
        <v>0.45536947620000212</v>
      </c>
      <c r="R46">
        <v>5.6921182099999877E-2</v>
      </c>
      <c r="S46">
        <v>3.4152710500000003E-2</v>
      </c>
      <c r="T46">
        <v>0.11536027299999969</v>
      </c>
      <c r="U46">
        <v>1.186624999999995E-4</v>
      </c>
      <c r="V46">
        <v>1085.827199084099</v>
      </c>
      <c r="W46">
        <v>3567.7179406109931</v>
      </c>
      <c r="X46">
        <v>31.992000000000122</v>
      </c>
      <c r="Y46">
        <v>6794229.0853500003</v>
      </c>
      <c r="Z46">
        <v>198908</v>
      </c>
      <c r="AA46">
        <v>163</v>
      </c>
      <c r="AB46" t="s">
        <v>51</v>
      </c>
    </row>
    <row r="47" spans="1:28" x14ac:dyDescent="0.25">
      <c r="A47">
        <v>8509181</v>
      </c>
      <c r="B47">
        <v>209778000</v>
      </c>
      <c r="C47" t="s">
        <v>50</v>
      </c>
      <c r="F47" t="s">
        <v>30</v>
      </c>
      <c r="G47" t="s">
        <v>31</v>
      </c>
      <c r="H47" t="s">
        <v>32</v>
      </c>
      <c r="I47" t="s">
        <v>37</v>
      </c>
      <c r="J47">
        <v>0</v>
      </c>
      <c r="K47">
        <v>1.6023875037999991</v>
      </c>
      <c r="L47">
        <v>686.42816295450075</v>
      </c>
      <c r="M47">
        <v>0.38976993359999929</v>
      </c>
      <c r="N47">
        <v>0.25984662149999982</v>
      </c>
      <c r="O47">
        <v>9.6814485512999973</v>
      </c>
      <c r="P47">
        <v>1.73231054E-2</v>
      </c>
      <c r="Q47">
        <v>0.5196932418000022</v>
      </c>
      <c r="R47">
        <v>6.4961653099999891E-2</v>
      </c>
      <c r="S47">
        <v>3.8976993399999993E-2</v>
      </c>
      <c r="T47">
        <v>0.13165562569999981</v>
      </c>
      <c r="U47">
        <v>1.184729999999992E-4</v>
      </c>
      <c r="V47">
        <v>1084.079628842698</v>
      </c>
      <c r="W47">
        <v>3561.9759303424821</v>
      </c>
      <c r="X47">
        <v>31.79800000000057</v>
      </c>
      <c r="Y47">
        <v>7577808.5500800004</v>
      </c>
      <c r="Z47">
        <v>198908</v>
      </c>
      <c r="AA47">
        <v>163</v>
      </c>
      <c r="AB47" t="s">
        <v>51</v>
      </c>
    </row>
    <row r="48" spans="1:28" x14ac:dyDescent="0.25">
      <c r="A48">
        <v>8509181</v>
      </c>
      <c r="B48">
        <v>209778000</v>
      </c>
      <c r="C48" t="s">
        <v>50</v>
      </c>
      <c r="F48" t="s">
        <v>30</v>
      </c>
      <c r="G48" t="s">
        <v>31</v>
      </c>
      <c r="H48" t="s">
        <v>32</v>
      </c>
      <c r="I48" t="s">
        <v>37</v>
      </c>
      <c r="J48">
        <v>0</v>
      </c>
      <c r="K48">
        <v>0.81208066509999988</v>
      </c>
      <c r="L48">
        <v>347.87780038100038</v>
      </c>
      <c r="M48">
        <v>0.19753313469999989</v>
      </c>
      <c r="N48">
        <v>0.13168875699999999</v>
      </c>
      <c r="O48">
        <v>4.9037201411999982</v>
      </c>
      <c r="P48">
        <v>8.7792506000000034E-3</v>
      </c>
      <c r="Q48">
        <v>0.26337751390000003</v>
      </c>
      <c r="R48">
        <v>3.2922189900000003E-2</v>
      </c>
      <c r="S48">
        <v>1.9753313599999999E-2</v>
      </c>
      <c r="T48">
        <v>6.6722304100000004E-2</v>
      </c>
      <c r="U48">
        <v>6.5289799999999979E-5</v>
      </c>
      <c r="V48">
        <v>597.42366899559977</v>
      </c>
      <c r="W48">
        <v>1962.963491084</v>
      </c>
      <c r="X48">
        <v>17.82200000000001</v>
      </c>
      <c r="Y48">
        <v>4200881.6241899999</v>
      </c>
      <c r="Z48">
        <v>198908</v>
      </c>
      <c r="AA48">
        <v>163</v>
      </c>
      <c r="AB48" t="s">
        <v>51</v>
      </c>
    </row>
    <row r="49" spans="1:28" x14ac:dyDescent="0.25">
      <c r="A49">
        <v>5351894</v>
      </c>
      <c r="B49">
        <v>258499000</v>
      </c>
      <c r="C49" t="s">
        <v>39</v>
      </c>
      <c r="D49" t="s">
        <v>40</v>
      </c>
      <c r="F49" t="s">
        <v>30</v>
      </c>
      <c r="G49" t="s">
        <v>31</v>
      </c>
      <c r="H49" t="s">
        <v>32</v>
      </c>
      <c r="I49" t="s">
        <v>33</v>
      </c>
      <c r="J49">
        <v>0</v>
      </c>
      <c r="K49">
        <v>1.85756441E-2</v>
      </c>
      <c r="L49">
        <v>7.9574010566000126</v>
      </c>
      <c r="M49">
        <v>4.5184010999999979E-3</v>
      </c>
      <c r="N49">
        <v>3.0122720000000042E-3</v>
      </c>
      <c r="O49">
        <v>0.11044972539999991</v>
      </c>
      <c r="P49">
        <v>2.0081299999999969E-4</v>
      </c>
      <c r="Q49">
        <v>6.0245291000000176E-3</v>
      </c>
      <c r="R49">
        <v>7.5305699999999903E-4</v>
      </c>
      <c r="S49">
        <v>4.5184109999999979E-4</v>
      </c>
      <c r="T49">
        <v>1.5262249999999989E-3</v>
      </c>
      <c r="U49">
        <v>1.721179999999998E-5</v>
      </c>
      <c r="V49">
        <v>157.47812539750009</v>
      </c>
      <c r="W49">
        <v>517.42812506119981</v>
      </c>
      <c r="X49">
        <v>2.783999999999978</v>
      </c>
      <c r="Y49">
        <v>1352653.24734</v>
      </c>
      <c r="Z49">
        <v>196200</v>
      </c>
      <c r="AA49">
        <v>250</v>
      </c>
      <c r="AB49" t="s">
        <v>41</v>
      </c>
    </row>
    <row r="50" spans="1:28" x14ac:dyDescent="0.25">
      <c r="A50">
        <v>5351894</v>
      </c>
      <c r="B50">
        <v>258499000</v>
      </c>
      <c r="C50" t="s">
        <v>39</v>
      </c>
      <c r="D50" t="s">
        <v>40</v>
      </c>
      <c r="F50" t="s">
        <v>30</v>
      </c>
      <c r="G50" t="s">
        <v>31</v>
      </c>
      <c r="H50" t="s">
        <v>32</v>
      </c>
      <c r="I50" t="s">
        <v>33</v>
      </c>
      <c r="J50">
        <v>0</v>
      </c>
      <c r="K50">
        <v>4.9846777599999947E-2</v>
      </c>
      <c r="L50">
        <v>21.35327599590002</v>
      </c>
      <c r="M50">
        <v>1.212489679999996E-2</v>
      </c>
      <c r="N50">
        <v>8.0832710999999627E-3</v>
      </c>
      <c r="O50">
        <v>0.2963861563999991</v>
      </c>
      <c r="P50">
        <v>5.3886900000000041E-4</v>
      </c>
      <c r="Q50">
        <v>1.6166508499999909E-2</v>
      </c>
      <c r="R50">
        <v>2.020802800000005E-3</v>
      </c>
      <c r="S50">
        <v>1.2124778000000001E-3</v>
      </c>
      <c r="T50">
        <v>4.0955645000000009E-3</v>
      </c>
      <c r="U50">
        <v>4.7239200000000088E-5</v>
      </c>
      <c r="V50">
        <v>432.21807961760339</v>
      </c>
      <c r="W50">
        <v>1420.1451173023961</v>
      </c>
      <c r="X50">
        <v>7.0949999999996294</v>
      </c>
      <c r="Y50">
        <v>3587353.38962</v>
      </c>
      <c r="Z50">
        <v>196200</v>
      </c>
      <c r="AA50">
        <v>250</v>
      </c>
      <c r="AB50" t="s">
        <v>41</v>
      </c>
    </row>
    <row r="51" spans="1:28" x14ac:dyDescent="0.25">
      <c r="A51">
        <v>5351894</v>
      </c>
      <c r="B51">
        <v>258499000</v>
      </c>
      <c r="C51" t="s">
        <v>39</v>
      </c>
      <c r="D51" t="s">
        <v>40</v>
      </c>
      <c r="F51" t="s">
        <v>30</v>
      </c>
      <c r="G51" t="s">
        <v>31</v>
      </c>
      <c r="H51" t="s">
        <v>32</v>
      </c>
      <c r="I51" t="s">
        <v>33</v>
      </c>
      <c r="J51">
        <v>0</v>
      </c>
      <c r="K51">
        <v>5.6546345999999803E-2</v>
      </c>
      <c r="L51">
        <v>24.223222028099968</v>
      </c>
      <c r="M51">
        <v>1.3754536599999929E-2</v>
      </c>
      <c r="N51">
        <v>9.1697051999999318E-3</v>
      </c>
      <c r="O51">
        <v>0.336221369099999</v>
      </c>
      <c r="P51">
        <v>6.1129049999999877E-4</v>
      </c>
      <c r="Q51">
        <v>1.8339352100000081E-2</v>
      </c>
      <c r="R51">
        <v>2.2923971999999982E-3</v>
      </c>
      <c r="S51">
        <v>1.375427899999999E-3</v>
      </c>
      <c r="T51">
        <v>4.6459469999999871E-3</v>
      </c>
      <c r="U51">
        <v>4.7428599999999833E-5</v>
      </c>
      <c r="V51">
        <v>434.01944417899853</v>
      </c>
      <c r="W51">
        <v>1426.0638840625079</v>
      </c>
      <c r="X51">
        <v>7.6979999999995847</v>
      </c>
      <c r="Y51">
        <v>4384720.7833699994</v>
      </c>
      <c r="Z51">
        <v>196200</v>
      </c>
      <c r="AA51">
        <v>250</v>
      </c>
      <c r="AB51" t="s">
        <v>41</v>
      </c>
    </row>
    <row r="52" spans="1:28" x14ac:dyDescent="0.25">
      <c r="A52">
        <v>5351894</v>
      </c>
      <c r="B52">
        <v>258499000</v>
      </c>
      <c r="C52" t="s">
        <v>39</v>
      </c>
      <c r="D52" t="s">
        <v>40</v>
      </c>
      <c r="F52" t="s">
        <v>30</v>
      </c>
      <c r="G52" t="s">
        <v>31</v>
      </c>
      <c r="H52" t="s">
        <v>32</v>
      </c>
      <c r="I52" t="s">
        <v>33</v>
      </c>
      <c r="J52">
        <v>0</v>
      </c>
      <c r="K52">
        <v>5.1970933499999893E-2</v>
      </c>
      <c r="L52">
        <v>22.263212252499969</v>
      </c>
      <c r="M52">
        <v>1.264159819999997E-2</v>
      </c>
      <c r="N52">
        <v>8.427748899999931E-3</v>
      </c>
      <c r="O52">
        <v>0.3090161836999985</v>
      </c>
      <c r="P52">
        <v>5.6181019999999924E-4</v>
      </c>
      <c r="Q52">
        <v>1.6855441700000119E-2</v>
      </c>
      <c r="R52">
        <v>2.1069097999999961E-3</v>
      </c>
      <c r="S52">
        <v>1.264123400000001E-3</v>
      </c>
      <c r="T52">
        <v>4.2700167999999861E-3</v>
      </c>
      <c r="U52">
        <v>4.7416500000000172E-5</v>
      </c>
      <c r="V52">
        <v>433.98363394719809</v>
      </c>
      <c r="W52">
        <v>1425.946223066609</v>
      </c>
      <c r="X52">
        <v>7.6229999999996014</v>
      </c>
      <c r="Y52">
        <v>3856791.32846</v>
      </c>
      <c r="Z52">
        <v>196200</v>
      </c>
      <c r="AA52">
        <v>250</v>
      </c>
      <c r="AB52" t="s">
        <v>41</v>
      </c>
    </row>
    <row r="53" spans="1:28" x14ac:dyDescent="0.25">
      <c r="A53">
        <v>5351894</v>
      </c>
      <c r="B53">
        <v>258499000</v>
      </c>
      <c r="C53" t="s">
        <v>39</v>
      </c>
      <c r="D53" t="s">
        <v>40</v>
      </c>
      <c r="F53" t="s">
        <v>30</v>
      </c>
      <c r="G53" t="s">
        <v>31</v>
      </c>
      <c r="H53" t="s">
        <v>32</v>
      </c>
      <c r="I53" t="s">
        <v>33</v>
      </c>
      <c r="J53">
        <v>0</v>
      </c>
      <c r="K53">
        <v>3.2190861900000041E-2</v>
      </c>
      <c r="L53">
        <v>13.78986128179997</v>
      </c>
      <c r="M53">
        <v>7.8302244000000056E-3</v>
      </c>
      <c r="N53">
        <v>5.220165499999976E-3</v>
      </c>
      <c r="O53">
        <v>0.19140500579999969</v>
      </c>
      <c r="P53">
        <v>3.4798189999999941E-4</v>
      </c>
      <c r="Q53">
        <v>1.0440277400000029E-2</v>
      </c>
      <c r="R53">
        <v>1.3050204999999989E-3</v>
      </c>
      <c r="S53">
        <v>7.8299660000000074E-4</v>
      </c>
      <c r="T53">
        <v>2.644846299999989E-3</v>
      </c>
      <c r="U53">
        <v>3.0607299999999967E-5</v>
      </c>
      <c r="V53">
        <v>280.15993012659902</v>
      </c>
      <c r="W53">
        <v>920.52548391170421</v>
      </c>
      <c r="X53">
        <v>5.1359999999998136</v>
      </c>
      <c r="Y53">
        <v>2473090.1024199999</v>
      </c>
      <c r="Z53">
        <v>196200</v>
      </c>
      <c r="AA53">
        <v>250</v>
      </c>
      <c r="AB53" t="s">
        <v>41</v>
      </c>
    </row>
    <row r="54" spans="1:28" x14ac:dyDescent="0.25">
      <c r="A54">
        <v>8913899</v>
      </c>
      <c r="B54">
        <v>331037000</v>
      </c>
      <c r="C54" t="s">
        <v>35</v>
      </c>
      <c r="D54" t="s">
        <v>29</v>
      </c>
      <c r="E54" t="s">
        <v>36</v>
      </c>
      <c r="F54" t="s">
        <v>30</v>
      </c>
      <c r="G54" t="s">
        <v>31</v>
      </c>
      <c r="H54" t="s">
        <v>32</v>
      </c>
      <c r="I54" t="s">
        <v>37</v>
      </c>
      <c r="J54">
        <v>0</v>
      </c>
      <c r="K54">
        <v>0.25200887220000012</v>
      </c>
      <c r="L54">
        <v>107.9551517702</v>
      </c>
      <c r="M54">
        <v>6.1299454699999957E-2</v>
      </c>
      <c r="N54">
        <v>4.0866303400000067E-2</v>
      </c>
      <c r="O54">
        <v>1.5102645361</v>
      </c>
      <c r="P54">
        <v>2.724420699999998E-3</v>
      </c>
      <c r="Q54">
        <v>8.173260740000006E-2</v>
      </c>
      <c r="R54">
        <v>1.02165756E-2</v>
      </c>
      <c r="S54">
        <v>6.1299453000000026E-3</v>
      </c>
      <c r="T54">
        <v>2.070559290000001E-2</v>
      </c>
      <c r="U54">
        <v>1.180847E-4</v>
      </c>
      <c r="V54">
        <v>385.89886986129989</v>
      </c>
      <c r="W54">
        <v>2855.6516487629988</v>
      </c>
      <c r="X54">
        <v>32.316000000000052</v>
      </c>
      <c r="Y54">
        <v>1816720.74572</v>
      </c>
      <c r="Z54">
        <v>199203</v>
      </c>
      <c r="AA54">
        <v>270</v>
      </c>
      <c r="AB54" t="s">
        <v>38</v>
      </c>
    </row>
    <row r="55" spans="1:28" x14ac:dyDescent="0.25">
      <c r="A55">
        <v>8913899</v>
      </c>
      <c r="B55">
        <v>331037000</v>
      </c>
      <c r="C55" t="s">
        <v>35</v>
      </c>
      <c r="D55" t="s">
        <v>29</v>
      </c>
      <c r="E55" t="s">
        <v>36</v>
      </c>
      <c r="F55" t="s">
        <v>30</v>
      </c>
      <c r="G55" t="s">
        <v>31</v>
      </c>
      <c r="H55" t="s">
        <v>32</v>
      </c>
      <c r="I55" t="s">
        <v>37</v>
      </c>
      <c r="J55">
        <v>0</v>
      </c>
      <c r="K55">
        <v>0.15502318349999999</v>
      </c>
      <c r="L55">
        <v>66.408579878399962</v>
      </c>
      <c r="M55">
        <v>3.7708342299999982E-2</v>
      </c>
      <c r="N55">
        <v>2.5138893900000011E-2</v>
      </c>
      <c r="O55">
        <v>0.9217594629000001</v>
      </c>
      <c r="P55">
        <v>1.675925899999999E-3</v>
      </c>
      <c r="Q55">
        <v>5.0277789600000011E-2</v>
      </c>
      <c r="R55">
        <v>6.2847234000000026E-3</v>
      </c>
      <c r="S55">
        <v>3.7708344999999991E-3</v>
      </c>
      <c r="T55">
        <v>1.27370403E-2</v>
      </c>
      <c r="U55">
        <v>1.11322E-4</v>
      </c>
      <c r="V55">
        <v>363.79629696400008</v>
      </c>
      <c r="W55">
        <v>2692.0925964400021</v>
      </c>
      <c r="X55">
        <v>30.505000000000031</v>
      </c>
      <c r="Y55">
        <v>550.86284604000002</v>
      </c>
      <c r="Z55">
        <v>199203</v>
      </c>
      <c r="AA55">
        <v>270</v>
      </c>
      <c r="AB55" t="s">
        <v>38</v>
      </c>
    </row>
    <row r="56" spans="1:28" x14ac:dyDescent="0.25">
      <c r="A56">
        <v>8913899</v>
      </c>
      <c r="B56">
        <v>331037000</v>
      </c>
      <c r="C56" t="s">
        <v>35</v>
      </c>
      <c r="D56" t="s">
        <v>29</v>
      </c>
      <c r="E56" t="s">
        <v>36</v>
      </c>
      <c r="F56" t="s">
        <v>30</v>
      </c>
      <c r="G56" t="s">
        <v>31</v>
      </c>
      <c r="H56" t="s">
        <v>32</v>
      </c>
      <c r="I56" t="s">
        <v>37</v>
      </c>
      <c r="J56">
        <v>0</v>
      </c>
      <c r="K56">
        <v>0.31128193230000017</v>
      </c>
      <c r="L56">
        <v>133.3464502592</v>
      </c>
      <c r="M56">
        <v>7.5717225899999963E-2</v>
      </c>
      <c r="N56">
        <v>5.0478151599999993E-2</v>
      </c>
      <c r="O56">
        <v>1.8709135303000011</v>
      </c>
      <c r="P56">
        <v>3.3652109999999999E-3</v>
      </c>
      <c r="Q56">
        <v>0.10095630260000001</v>
      </c>
      <c r="R56">
        <v>1.261953930000001E-2</v>
      </c>
      <c r="S56">
        <v>7.5717217999999968E-3</v>
      </c>
      <c r="T56">
        <v>2.5575596799999989E-2</v>
      </c>
      <c r="U56">
        <v>1.1699760000000001E-4</v>
      </c>
      <c r="V56">
        <v>382.34418355770032</v>
      </c>
      <c r="W56">
        <v>2829.346951143998</v>
      </c>
      <c r="X56">
        <v>32.006000000000007</v>
      </c>
      <c r="Y56">
        <v>3347222.8201299999</v>
      </c>
      <c r="Z56">
        <v>199203</v>
      </c>
      <c r="AA56">
        <v>270</v>
      </c>
      <c r="AB56" t="s">
        <v>38</v>
      </c>
    </row>
    <row r="57" spans="1:28" x14ac:dyDescent="0.25">
      <c r="A57">
        <v>8913899</v>
      </c>
      <c r="B57">
        <v>331037000</v>
      </c>
      <c r="C57" t="s">
        <v>35</v>
      </c>
      <c r="D57" t="s">
        <v>29</v>
      </c>
      <c r="E57" t="s">
        <v>36</v>
      </c>
      <c r="F57" t="s">
        <v>30</v>
      </c>
      <c r="G57" t="s">
        <v>31</v>
      </c>
      <c r="H57" t="s">
        <v>32</v>
      </c>
      <c r="I57" t="s">
        <v>37</v>
      </c>
      <c r="J57">
        <v>0</v>
      </c>
      <c r="K57">
        <v>0.51949599429999971</v>
      </c>
      <c r="L57">
        <v>222.54085139139971</v>
      </c>
      <c r="M57">
        <v>0.12636389130000009</v>
      </c>
      <c r="N57">
        <v>8.4242594000000059E-2</v>
      </c>
      <c r="O57">
        <v>3.1356055131000011</v>
      </c>
      <c r="P57">
        <v>5.6161719999999974E-3</v>
      </c>
      <c r="Q57">
        <v>0.1684851884000001</v>
      </c>
      <c r="R57">
        <v>2.106064680000002E-2</v>
      </c>
      <c r="S57">
        <v>1.263638720000001E-2</v>
      </c>
      <c r="T57">
        <v>4.2682914300000027E-2</v>
      </c>
      <c r="U57">
        <v>1.24833E-4</v>
      </c>
      <c r="V57">
        <v>407.95138926299978</v>
      </c>
      <c r="W57">
        <v>3018.8402845129981</v>
      </c>
      <c r="X57">
        <v>34.150000000000013</v>
      </c>
      <c r="Y57">
        <v>7743819.9063200001</v>
      </c>
      <c r="Z57">
        <v>199203</v>
      </c>
      <c r="AA57">
        <v>270</v>
      </c>
      <c r="AB57" t="s">
        <v>38</v>
      </c>
    </row>
    <row r="58" spans="1:28" x14ac:dyDescent="0.25">
      <c r="A58">
        <v>8913899</v>
      </c>
      <c r="B58">
        <v>331037000</v>
      </c>
      <c r="C58" t="s">
        <v>35</v>
      </c>
      <c r="D58" t="s">
        <v>29</v>
      </c>
      <c r="E58" t="s">
        <v>36</v>
      </c>
      <c r="F58" t="s">
        <v>30</v>
      </c>
      <c r="G58" t="s">
        <v>31</v>
      </c>
      <c r="H58" t="s">
        <v>32</v>
      </c>
      <c r="I58" t="s">
        <v>37</v>
      </c>
      <c r="J58">
        <v>0</v>
      </c>
      <c r="K58">
        <v>0.66362624409999948</v>
      </c>
      <c r="L58">
        <v>284.28313480800011</v>
      </c>
      <c r="M58">
        <v>0.16142260030000011</v>
      </c>
      <c r="N58">
        <v>0.1076150654</v>
      </c>
      <c r="O58">
        <v>4.0133585619999996</v>
      </c>
      <c r="P58">
        <v>7.1743381000000019E-3</v>
      </c>
      <c r="Q58">
        <v>0.21523013399999999</v>
      </c>
      <c r="R58">
        <v>2.6903766200000019E-2</v>
      </c>
      <c r="S58">
        <v>1.6142260499999998E-2</v>
      </c>
      <c r="T58">
        <v>5.4524967899999992E-2</v>
      </c>
      <c r="U58">
        <v>1.180031E-4</v>
      </c>
      <c r="V58">
        <v>385.63122235600019</v>
      </c>
      <c r="W58">
        <v>2853.6710354840002</v>
      </c>
      <c r="X58">
        <v>32.315999999999988</v>
      </c>
      <c r="Y58">
        <v>10751460.105599999</v>
      </c>
      <c r="Z58">
        <v>199203</v>
      </c>
      <c r="AA58">
        <v>270</v>
      </c>
      <c r="AB58" t="s">
        <v>38</v>
      </c>
    </row>
    <row r="59" spans="1:28" x14ac:dyDescent="0.25">
      <c r="A59">
        <v>8913899</v>
      </c>
      <c r="B59">
        <v>331037000</v>
      </c>
      <c r="C59" t="s">
        <v>35</v>
      </c>
      <c r="D59" t="s">
        <v>29</v>
      </c>
      <c r="E59" t="s">
        <v>36</v>
      </c>
      <c r="F59" t="s">
        <v>30</v>
      </c>
      <c r="G59" t="s">
        <v>31</v>
      </c>
      <c r="H59" t="s">
        <v>32</v>
      </c>
      <c r="I59" t="s">
        <v>37</v>
      </c>
      <c r="J59">
        <v>0</v>
      </c>
      <c r="K59">
        <v>0.59324292120000033</v>
      </c>
      <c r="L59">
        <v>254.13244032500009</v>
      </c>
      <c r="M59">
        <v>0.1443023313</v>
      </c>
      <c r="N59">
        <v>9.62015544E-2</v>
      </c>
      <c r="O59">
        <v>3.5855182283999998</v>
      </c>
      <c r="P59">
        <v>6.4134363000000003E-3</v>
      </c>
      <c r="Q59">
        <v>0.19240310860000009</v>
      </c>
      <c r="R59">
        <v>2.405038889999999E-2</v>
      </c>
      <c r="S59">
        <v>1.4430234E-2</v>
      </c>
      <c r="T59">
        <v>4.8742119099999967E-2</v>
      </c>
      <c r="U59">
        <v>1.171188E-4</v>
      </c>
      <c r="V59">
        <v>382.74204347199998</v>
      </c>
      <c r="W59">
        <v>2832.2911144640011</v>
      </c>
      <c r="X59">
        <v>32.12700000000001</v>
      </c>
      <c r="Y59">
        <v>10188509.3583</v>
      </c>
      <c r="Z59">
        <v>199203</v>
      </c>
      <c r="AA59">
        <v>270</v>
      </c>
      <c r="AB59" t="s">
        <v>38</v>
      </c>
    </row>
    <row r="60" spans="1:28" x14ac:dyDescent="0.25">
      <c r="A60">
        <v>8913899</v>
      </c>
      <c r="B60">
        <v>331037000</v>
      </c>
      <c r="C60" t="s">
        <v>35</v>
      </c>
      <c r="D60" t="s">
        <v>29</v>
      </c>
      <c r="E60" t="s">
        <v>36</v>
      </c>
      <c r="F60" t="s">
        <v>30</v>
      </c>
      <c r="G60" t="s">
        <v>31</v>
      </c>
      <c r="H60" t="s">
        <v>32</v>
      </c>
      <c r="I60" t="s">
        <v>37</v>
      </c>
      <c r="J60">
        <v>0</v>
      </c>
      <c r="K60">
        <v>0.62984858299999968</v>
      </c>
      <c r="L60">
        <v>269.81351519809999</v>
      </c>
      <c r="M60">
        <v>0.1532064117000001</v>
      </c>
      <c r="N60">
        <v>0.10213760819999999</v>
      </c>
      <c r="O60">
        <v>3.8078333861999978</v>
      </c>
      <c r="P60">
        <v>6.8091728000000016E-3</v>
      </c>
      <c r="Q60">
        <v>0.20427521630000009</v>
      </c>
      <c r="R60">
        <v>2.5534401800000019E-2</v>
      </c>
      <c r="S60">
        <v>1.5320641100000001E-2</v>
      </c>
      <c r="T60">
        <v>5.1749721299999968E-2</v>
      </c>
      <c r="U60">
        <v>1.1864309999999989E-4</v>
      </c>
      <c r="V60">
        <v>387.72337853160042</v>
      </c>
      <c r="W60">
        <v>2869.1530156349991</v>
      </c>
      <c r="X60">
        <v>32.482000000000021</v>
      </c>
      <c r="Y60">
        <v>10609581.233899999</v>
      </c>
      <c r="Z60">
        <v>199203</v>
      </c>
      <c r="AA60">
        <v>270</v>
      </c>
      <c r="AB60" t="s">
        <v>38</v>
      </c>
    </row>
    <row r="61" spans="1:28" x14ac:dyDescent="0.25">
      <c r="A61">
        <v>8913899</v>
      </c>
      <c r="B61">
        <v>331037000</v>
      </c>
      <c r="C61" t="s">
        <v>35</v>
      </c>
      <c r="D61" t="s">
        <v>29</v>
      </c>
      <c r="E61" t="s">
        <v>36</v>
      </c>
      <c r="F61" t="s">
        <v>30</v>
      </c>
      <c r="G61" t="s">
        <v>31</v>
      </c>
      <c r="H61" t="s">
        <v>32</v>
      </c>
      <c r="I61" t="s">
        <v>37</v>
      </c>
      <c r="J61">
        <v>0</v>
      </c>
      <c r="K61">
        <v>0.60012701589999984</v>
      </c>
      <c r="L61">
        <v>257.08143841930013</v>
      </c>
      <c r="M61">
        <v>0.14597684029999999</v>
      </c>
      <c r="N61">
        <v>9.7317895200000032E-2</v>
      </c>
      <c r="O61">
        <v>3.627112915999998</v>
      </c>
      <c r="P61">
        <v>6.4878584999999997E-3</v>
      </c>
      <c r="Q61">
        <v>0.19463578860000011</v>
      </c>
      <c r="R61">
        <v>2.4329473600000009E-2</v>
      </c>
      <c r="S61">
        <v>1.4597685600000011E-2</v>
      </c>
      <c r="T61">
        <v>4.9307733900000018E-2</v>
      </c>
      <c r="U61">
        <v>1.1854359999999999E-4</v>
      </c>
      <c r="V61">
        <v>387.39684750249978</v>
      </c>
      <c r="W61">
        <v>2866.7366527159979</v>
      </c>
      <c r="X61">
        <v>32.483000000000033</v>
      </c>
      <c r="Y61">
        <v>10552724.492900001</v>
      </c>
      <c r="Z61">
        <v>199203</v>
      </c>
      <c r="AA61">
        <v>270</v>
      </c>
      <c r="AB61" t="s">
        <v>38</v>
      </c>
    </row>
    <row r="62" spans="1:28" x14ac:dyDescent="0.25">
      <c r="A62">
        <v>8913899</v>
      </c>
      <c r="B62">
        <v>331037000</v>
      </c>
      <c r="C62" t="s">
        <v>35</v>
      </c>
      <c r="D62" t="s">
        <v>29</v>
      </c>
      <c r="E62" t="s">
        <v>36</v>
      </c>
      <c r="F62" t="s">
        <v>30</v>
      </c>
      <c r="G62" t="s">
        <v>31</v>
      </c>
      <c r="H62" t="s">
        <v>32</v>
      </c>
      <c r="I62" t="s">
        <v>37</v>
      </c>
      <c r="J62">
        <v>0</v>
      </c>
      <c r="K62">
        <v>0.51526953739999948</v>
      </c>
      <c r="L62">
        <v>220.73032831850011</v>
      </c>
      <c r="M62">
        <v>0.12533583489999989</v>
      </c>
      <c r="N62">
        <v>8.3557221800000012E-2</v>
      </c>
      <c r="O62">
        <v>3.1118061335999978</v>
      </c>
      <c r="P62">
        <v>5.5704816999999993E-3</v>
      </c>
      <c r="Q62">
        <v>0.16711444410000001</v>
      </c>
      <c r="R62">
        <v>2.0889305899999999E-2</v>
      </c>
      <c r="S62">
        <v>1.2533583299999989E-2</v>
      </c>
      <c r="T62">
        <v>4.2335657500000033E-2</v>
      </c>
      <c r="U62">
        <v>1.147258E-4</v>
      </c>
      <c r="V62">
        <v>374.92100666160002</v>
      </c>
      <c r="W62">
        <v>2774.4154582059991</v>
      </c>
      <c r="X62">
        <v>31.41800000000001</v>
      </c>
      <c r="Y62">
        <v>9058289.90178</v>
      </c>
      <c r="Z62">
        <v>199203</v>
      </c>
      <c r="AA62">
        <v>270</v>
      </c>
      <c r="AB62" t="s">
        <v>38</v>
      </c>
    </row>
    <row r="63" spans="1:28" x14ac:dyDescent="0.25">
      <c r="A63">
        <v>8913899</v>
      </c>
      <c r="B63">
        <v>331037000</v>
      </c>
      <c r="C63" t="s">
        <v>35</v>
      </c>
      <c r="D63" t="s">
        <v>29</v>
      </c>
      <c r="E63" t="s">
        <v>36</v>
      </c>
      <c r="F63" t="s">
        <v>30</v>
      </c>
      <c r="G63" t="s">
        <v>31</v>
      </c>
      <c r="H63" t="s">
        <v>32</v>
      </c>
      <c r="I63" t="s">
        <v>37</v>
      </c>
      <c r="J63">
        <v>0</v>
      </c>
      <c r="K63">
        <v>0.59495065099999966</v>
      </c>
      <c r="L63">
        <v>254.86399594950009</v>
      </c>
      <c r="M63">
        <v>0.1447177256000001</v>
      </c>
      <c r="N63">
        <v>9.6478484200000034E-2</v>
      </c>
      <c r="O63">
        <v>3.595742228500002</v>
      </c>
      <c r="P63">
        <v>6.431898499999999E-3</v>
      </c>
      <c r="Q63">
        <v>0.19295696720000019</v>
      </c>
      <c r="R63">
        <v>2.4119620899999989E-2</v>
      </c>
      <c r="S63">
        <v>1.4471773300000009E-2</v>
      </c>
      <c r="T63">
        <v>4.8882431200000021E-2</v>
      </c>
      <c r="U63">
        <v>1.179737E-4</v>
      </c>
      <c r="V63">
        <v>385.53587896069979</v>
      </c>
      <c r="W63">
        <v>2852.9655075768992</v>
      </c>
      <c r="X63">
        <v>32.285000000000011</v>
      </c>
      <c r="Y63">
        <v>10581993.932600001</v>
      </c>
      <c r="Z63">
        <v>199203</v>
      </c>
      <c r="AA63">
        <v>270</v>
      </c>
      <c r="AB63" t="s">
        <v>38</v>
      </c>
    </row>
    <row r="64" spans="1:28" x14ac:dyDescent="0.25">
      <c r="A64">
        <v>8913899</v>
      </c>
      <c r="B64">
        <v>331037000</v>
      </c>
      <c r="C64" t="s">
        <v>35</v>
      </c>
      <c r="D64" t="s">
        <v>29</v>
      </c>
      <c r="E64" t="s">
        <v>36</v>
      </c>
      <c r="F64" t="s">
        <v>30</v>
      </c>
      <c r="G64" t="s">
        <v>31</v>
      </c>
      <c r="H64" t="s">
        <v>32</v>
      </c>
      <c r="I64" t="s">
        <v>37</v>
      </c>
      <c r="J64">
        <v>0</v>
      </c>
      <c r="K64">
        <v>0.60638699419999986</v>
      </c>
      <c r="L64">
        <v>259.76307734829999</v>
      </c>
      <c r="M64">
        <v>0.14749953930000001</v>
      </c>
      <c r="N64">
        <v>9.833302529999996E-2</v>
      </c>
      <c r="O64">
        <v>3.6658711300000011</v>
      </c>
      <c r="P64">
        <v>6.5555343000000014E-3</v>
      </c>
      <c r="Q64">
        <v>0.19666605330000009</v>
      </c>
      <c r="R64">
        <v>2.4583258E-2</v>
      </c>
      <c r="S64">
        <v>1.474995430000001E-2</v>
      </c>
      <c r="T64">
        <v>4.9822067800000022E-2</v>
      </c>
      <c r="U64">
        <v>1.148729E-4</v>
      </c>
      <c r="V64">
        <v>375.40162055519983</v>
      </c>
      <c r="W64">
        <v>2777.971985955</v>
      </c>
      <c r="X64">
        <v>31.44400000000001</v>
      </c>
      <c r="Y64">
        <v>10408232.7313</v>
      </c>
      <c r="Z64">
        <v>199203</v>
      </c>
      <c r="AA64">
        <v>270</v>
      </c>
      <c r="AB64" t="s">
        <v>38</v>
      </c>
    </row>
    <row r="65" spans="1:28" x14ac:dyDescent="0.25">
      <c r="A65">
        <v>8913899</v>
      </c>
      <c r="B65">
        <v>331037000</v>
      </c>
      <c r="C65" t="s">
        <v>35</v>
      </c>
      <c r="D65" t="s">
        <v>29</v>
      </c>
      <c r="E65" t="s">
        <v>36</v>
      </c>
      <c r="F65" t="s">
        <v>30</v>
      </c>
      <c r="G65" t="s">
        <v>31</v>
      </c>
      <c r="H65" t="s">
        <v>32</v>
      </c>
      <c r="I65" t="s">
        <v>37</v>
      </c>
      <c r="J65">
        <v>0</v>
      </c>
      <c r="K65">
        <v>0.54216376290000001</v>
      </c>
      <c r="L65">
        <v>232.25123444310009</v>
      </c>
      <c r="M65">
        <v>0.13187767069999989</v>
      </c>
      <c r="N65">
        <v>8.7918449400000001E-2</v>
      </c>
      <c r="O65">
        <v>3.2747857694000042</v>
      </c>
      <c r="P65">
        <v>5.861231399999999E-3</v>
      </c>
      <c r="Q65">
        <v>0.1758368973000001</v>
      </c>
      <c r="R65">
        <v>2.1979611399999991E-2</v>
      </c>
      <c r="S65">
        <v>1.3187767399999989E-2</v>
      </c>
      <c r="T65">
        <v>4.4545346500000027E-2</v>
      </c>
      <c r="U65">
        <v>1.177349999999999E-4</v>
      </c>
      <c r="V65">
        <v>384.75593106400032</v>
      </c>
      <c r="W65">
        <v>2847.193891900999</v>
      </c>
      <c r="X65">
        <v>32.226000000000013</v>
      </c>
      <c r="Y65">
        <v>8962281.5747699998</v>
      </c>
      <c r="Z65">
        <v>199203</v>
      </c>
      <c r="AA65">
        <v>270</v>
      </c>
      <c r="AB65" t="s">
        <v>38</v>
      </c>
    </row>
    <row r="66" spans="1:28" x14ac:dyDescent="0.25">
      <c r="A66">
        <v>9657791</v>
      </c>
      <c r="B66">
        <v>273353850</v>
      </c>
      <c r="C66" t="s">
        <v>60</v>
      </c>
      <c r="D66" t="s">
        <v>45</v>
      </c>
      <c r="F66" t="s">
        <v>30</v>
      </c>
      <c r="G66" t="s">
        <v>31</v>
      </c>
      <c r="H66" t="s">
        <v>32</v>
      </c>
      <c r="I66" t="s">
        <v>33</v>
      </c>
      <c r="J66">
        <v>0</v>
      </c>
      <c r="K66">
        <v>0.26862478569999998</v>
      </c>
      <c r="L66">
        <v>115.0730484405</v>
      </c>
      <c r="M66">
        <v>6.5341163899999999E-2</v>
      </c>
      <c r="N66">
        <v>4.356077559999999E-2</v>
      </c>
      <c r="O66">
        <v>1.5972284447</v>
      </c>
      <c r="P66">
        <v>2.904051500000001E-3</v>
      </c>
      <c r="Q66">
        <v>8.7121552099999972E-2</v>
      </c>
      <c r="R66">
        <v>1.08901938E-2</v>
      </c>
      <c r="S66">
        <v>6.5341161000000009E-3</v>
      </c>
      <c r="T66">
        <v>2.20707934E-2</v>
      </c>
      <c r="U66">
        <v>8.8621999999999962E-6</v>
      </c>
      <c r="V66">
        <v>28.961690002000001</v>
      </c>
      <c r="W66">
        <v>214.31650415499999</v>
      </c>
      <c r="X66">
        <v>2.395999999999999</v>
      </c>
      <c r="Y66">
        <v>2008332.5810799999</v>
      </c>
      <c r="Z66">
        <v>201309</v>
      </c>
      <c r="AA66">
        <v>130</v>
      </c>
      <c r="AB66" t="s">
        <v>61</v>
      </c>
    </row>
    <row r="67" spans="1:28" x14ac:dyDescent="0.25">
      <c r="A67">
        <v>9657791</v>
      </c>
      <c r="B67">
        <v>273353850</v>
      </c>
      <c r="C67" t="s">
        <v>60</v>
      </c>
      <c r="D67" t="s">
        <v>45</v>
      </c>
      <c r="F67" t="s">
        <v>30</v>
      </c>
      <c r="G67" t="s">
        <v>31</v>
      </c>
      <c r="H67" t="s">
        <v>32</v>
      </c>
      <c r="I67" t="s">
        <v>33</v>
      </c>
      <c r="J67">
        <v>0</v>
      </c>
      <c r="K67">
        <v>0.223278372</v>
      </c>
      <c r="L67">
        <v>95.64762609200001</v>
      </c>
      <c r="M67">
        <v>5.4310955600000002E-2</v>
      </c>
      <c r="N67">
        <v>3.6207303400000002E-2</v>
      </c>
      <c r="O67">
        <v>1.3276011398000001</v>
      </c>
      <c r="P67">
        <v>2.4138206999999999E-3</v>
      </c>
      <c r="Q67">
        <v>7.2414605499999979E-2</v>
      </c>
      <c r="R67">
        <v>9.0518261000000003E-3</v>
      </c>
      <c r="S67">
        <v>5.4310956999999993E-3</v>
      </c>
      <c r="T67">
        <v>1.8345034E-2</v>
      </c>
      <c r="U67">
        <v>6.8572999999999987E-6</v>
      </c>
      <c r="V67">
        <v>22.409664377399999</v>
      </c>
      <c r="W67">
        <v>165.83151732100001</v>
      </c>
      <c r="X67">
        <v>1.875999999999999</v>
      </c>
      <c r="Y67">
        <v>1964741.8708599999</v>
      </c>
      <c r="Z67">
        <v>201309</v>
      </c>
      <c r="AA67">
        <v>130</v>
      </c>
      <c r="AB67" t="s">
        <v>61</v>
      </c>
    </row>
    <row r="68" spans="1:28" x14ac:dyDescent="0.25">
      <c r="A68">
        <v>9657791</v>
      </c>
      <c r="B68">
        <v>273353850</v>
      </c>
      <c r="D68" t="s">
        <v>45</v>
      </c>
      <c r="F68" t="s">
        <v>30</v>
      </c>
      <c r="G68" t="s">
        <v>31</v>
      </c>
      <c r="H68" t="s">
        <v>32</v>
      </c>
      <c r="I68" t="s">
        <v>33</v>
      </c>
      <c r="J68">
        <v>0</v>
      </c>
      <c r="K68">
        <v>0.28810993880000002</v>
      </c>
      <c r="L68">
        <v>123.4200670287</v>
      </c>
      <c r="M68">
        <v>7.0080794999999987E-2</v>
      </c>
      <c r="N68">
        <v>4.6720529199999992E-2</v>
      </c>
      <c r="O68">
        <v>1.7130860928</v>
      </c>
      <c r="P68">
        <v>3.114702E-3</v>
      </c>
      <c r="Q68">
        <v>9.3441059199999996E-2</v>
      </c>
      <c r="R68">
        <v>1.1680132500000001E-2</v>
      </c>
      <c r="S68">
        <v>7.0080797000000019E-3</v>
      </c>
      <c r="T68">
        <v>2.3671735100000001E-2</v>
      </c>
      <c r="U68">
        <v>7.9420000000000012E-6</v>
      </c>
      <c r="V68">
        <v>25.954629979</v>
      </c>
      <c r="W68">
        <v>192.06425808</v>
      </c>
      <c r="X68">
        <v>2.1579999999999999</v>
      </c>
      <c r="Y68">
        <v>2031237.44145</v>
      </c>
      <c r="Z68">
        <v>201309</v>
      </c>
      <c r="AA68">
        <v>130</v>
      </c>
      <c r="AB68" t="s">
        <v>61</v>
      </c>
    </row>
    <row r="69" spans="1:28" x14ac:dyDescent="0.25">
      <c r="A69">
        <v>9657791</v>
      </c>
      <c r="B69">
        <v>273353850</v>
      </c>
      <c r="C69" t="s">
        <v>60</v>
      </c>
      <c r="D69" t="s">
        <v>45</v>
      </c>
      <c r="F69" t="s">
        <v>30</v>
      </c>
      <c r="G69" t="s">
        <v>31</v>
      </c>
      <c r="H69" t="s">
        <v>32</v>
      </c>
      <c r="I69" t="s">
        <v>33</v>
      </c>
      <c r="J69">
        <v>0</v>
      </c>
      <c r="K69">
        <v>0.18511956660000009</v>
      </c>
      <c r="L69">
        <v>79.301219283599991</v>
      </c>
      <c r="M69">
        <v>4.5029083900000003E-2</v>
      </c>
      <c r="N69">
        <v>3.0019389500000011E-2</v>
      </c>
      <c r="O69">
        <v>1.1007109298</v>
      </c>
      <c r="P69">
        <v>2.0012928000000011E-3</v>
      </c>
      <c r="Q69">
        <v>6.0038777800000033E-2</v>
      </c>
      <c r="R69">
        <v>7.5048474000000013E-3</v>
      </c>
      <c r="S69">
        <v>4.5029081000000004E-3</v>
      </c>
      <c r="T69">
        <v>1.5209823799999999E-2</v>
      </c>
      <c r="U69">
        <v>5.4493999999999982E-6</v>
      </c>
      <c r="V69">
        <v>17.808738357199999</v>
      </c>
      <c r="W69">
        <v>131.78466449449999</v>
      </c>
      <c r="X69">
        <v>1.4779999999999991</v>
      </c>
      <c r="Y69">
        <v>1675603.8627599999</v>
      </c>
      <c r="Z69">
        <v>201309</v>
      </c>
      <c r="AA69">
        <v>130</v>
      </c>
      <c r="AB69" t="s">
        <v>61</v>
      </c>
    </row>
    <row r="70" spans="1:28" x14ac:dyDescent="0.25">
      <c r="A70">
        <v>9657791</v>
      </c>
      <c r="B70">
        <v>273353850</v>
      </c>
      <c r="C70" t="s">
        <v>60</v>
      </c>
      <c r="D70" t="s">
        <v>45</v>
      </c>
      <c r="F70" t="s">
        <v>30</v>
      </c>
      <c r="G70" t="s">
        <v>31</v>
      </c>
      <c r="H70" t="s">
        <v>32</v>
      </c>
      <c r="I70" t="s">
        <v>33</v>
      </c>
      <c r="J70">
        <v>0</v>
      </c>
      <c r="K70">
        <v>5.8552619100000022E-2</v>
      </c>
      <c r="L70">
        <v>25.082675784799999</v>
      </c>
      <c r="M70">
        <v>1.4242528799999999E-2</v>
      </c>
      <c r="N70">
        <v>9.4950194999999984E-3</v>
      </c>
      <c r="O70">
        <v>0.34815069859999997</v>
      </c>
      <c r="P70">
        <v>6.3300109999999993E-4</v>
      </c>
      <c r="Q70">
        <v>1.8990039E-2</v>
      </c>
      <c r="R70">
        <v>2.3737547999999999E-3</v>
      </c>
      <c r="S70">
        <v>1.4242528000000009E-3</v>
      </c>
      <c r="T70">
        <v>4.8108097000000008E-3</v>
      </c>
      <c r="U70">
        <v>2.5874E-6</v>
      </c>
      <c r="V70">
        <v>8.4560767360000018</v>
      </c>
      <c r="W70">
        <v>62.574966959999998</v>
      </c>
      <c r="X70">
        <v>0.70500000000000007</v>
      </c>
      <c r="Y70">
        <v>388944.58122699999</v>
      </c>
      <c r="Z70">
        <v>201309</v>
      </c>
      <c r="AA70">
        <v>130</v>
      </c>
      <c r="AB70" t="s">
        <v>61</v>
      </c>
    </row>
    <row r="72" spans="1:28" x14ac:dyDescent="0.25">
      <c r="A72" t="s">
        <v>76</v>
      </c>
    </row>
    <row r="73" spans="1:28" x14ac:dyDescent="0.25">
      <c r="A73" s="1" t="s">
        <v>0</v>
      </c>
      <c r="B73" s="1" t="s">
        <v>1</v>
      </c>
      <c r="C73" s="1" t="s">
        <v>2</v>
      </c>
      <c r="D73" s="1" t="s">
        <v>3</v>
      </c>
      <c r="E73" s="1" t="s">
        <v>4</v>
      </c>
      <c r="F73" s="1" t="s">
        <v>5</v>
      </c>
      <c r="G73" s="1" t="s">
        <v>6</v>
      </c>
      <c r="H73" s="1" t="s">
        <v>7</v>
      </c>
      <c r="I73" s="1" t="s">
        <v>8</v>
      </c>
      <c r="J73" s="1" t="s">
        <v>9</v>
      </c>
      <c r="K73" s="1" t="s">
        <v>10</v>
      </c>
      <c r="L73" s="1" t="s">
        <v>11</v>
      </c>
      <c r="M73" s="1" t="s">
        <v>12</v>
      </c>
      <c r="N73" s="1" t="s">
        <v>13</v>
      </c>
      <c r="O73" s="1" t="s">
        <v>14</v>
      </c>
      <c r="P73" s="1" t="s">
        <v>15</v>
      </c>
      <c r="Q73" s="1" t="s">
        <v>16</v>
      </c>
      <c r="R73" s="1" t="s">
        <v>17</v>
      </c>
      <c r="S73" s="1" t="s">
        <v>18</v>
      </c>
      <c r="T73" s="1" t="s">
        <v>19</v>
      </c>
      <c r="U73" s="1" t="s">
        <v>20</v>
      </c>
      <c r="V73" s="1" t="s">
        <v>21</v>
      </c>
      <c r="W73" s="1" t="s">
        <v>22</v>
      </c>
      <c r="X73" s="1" t="s">
        <v>23</v>
      </c>
      <c r="Y73" s="1" t="s">
        <v>24</v>
      </c>
      <c r="Z73" s="1" t="s">
        <v>25</v>
      </c>
      <c r="AA73" s="1" t="s">
        <v>26</v>
      </c>
      <c r="AB73" s="1" t="s">
        <v>27</v>
      </c>
    </row>
    <row r="74" spans="1:28" x14ac:dyDescent="0.25">
      <c r="A74">
        <v>6506458</v>
      </c>
      <c r="B74">
        <v>331008000</v>
      </c>
      <c r="C74" t="s">
        <v>28</v>
      </c>
      <c r="D74" t="s">
        <v>29</v>
      </c>
      <c r="F74" t="s">
        <v>30</v>
      </c>
      <c r="G74" t="s">
        <v>31</v>
      </c>
      <c r="H74" t="s">
        <v>32</v>
      </c>
      <c r="I74" t="s">
        <v>33</v>
      </c>
      <c r="J74">
        <v>0</v>
      </c>
      <c r="K74">
        <v>3.2304017999999969E-2</v>
      </c>
      <c r="L74">
        <v>13.838342949799999</v>
      </c>
      <c r="M74">
        <v>7.857733799999999E-3</v>
      </c>
      <c r="N74">
        <v>5.2384899000000066E-3</v>
      </c>
      <c r="O74">
        <v>0.1920779460999999</v>
      </c>
      <c r="P74">
        <v>3.4923179999999998E-4</v>
      </c>
      <c r="Q74">
        <v>1.047697850000001E-2</v>
      </c>
      <c r="R74">
        <v>1.3096208999999991E-3</v>
      </c>
      <c r="S74">
        <v>7.857741999999987E-4</v>
      </c>
      <c r="T74">
        <v>2.6541681000000019E-3</v>
      </c>
      <c r="U74">
        <v>4.7235300000000019E-5</v>
      </c>
      <c r="V74">
        <v>432.21921312060022</v>
      </c>
      <c r="W74">
        <v>1420.1488434509999</v>
      </c>
      <c r="X74">
        <v>12.81599999999999</v>
      </c>
      <c r="Y74">
        <v>673572.34017400001</v>
      </c>
      <c r="Z74">
        <v>196406</v>
      </c>
      <c r="AA74">
        <v>80</v>
      </c>
      <c r="AB74" t="s">
        <v>34</v>
      </c>
    </row>
    <row r="75" spans="1:28" x14ac:dyDescent="0.25">
      <c r="A75">
        <v>8913899</v>
      </c>
      <c r="B75">
        <v>331037000</v>
      </c>
      <c r="C75" t="s">
        <v>35</v>
      </c>
      <c r="D75" t="s">
        <v>29</v>
      </c>
      <c r="E75" t="s">
        <v>36</v>
      </c>
      <c r="F75" t="s">
        <v>30</v>
      </c>
      <c r="G75" t="s">
        <v>31</v>
      </c>
      <c r="H75" t="s">
        <v>32</v>
      </c>
      <c r="I75" t="s">
        <v>37</v>
      </c>
      <c r="J75">
        <v>0</v>
      </c>
      <c r="K75">
        <v>0.25200887220000012</v>
      </c>
      <c r="L75">
        <v>107.9551517702</v>
      </c>
      <c r="M75">
        <v>6.1299454699999957E-2</v>
      </c>
      <c r="N75">
        <v>4.0866303400000067E-2</v>
      </c>
      <c r="O75">
        <v>1.5102645361</v>
      </c>
      <c r="P75">
        <v>2.724420699999998E-3</v>
      </c>
      <c r="Q75">
        <v>8.173260740000006E-2</v>
      </c>
      <c r="R75">
        <v>1.02165756E-2</v>
      </c>
      <c r="S75">
        <v>6.1299453000000026E-3</v>
      </c>
      <c r="T75">
        <v>2.070559290000001E-2</v>
      </c>
      <c r="U75">
        <v>1.180847E-4</v>
      </c>
      <c r="V75">
        <v>385.89886986129989</v>
      </c>
      <c r="W75">
        <v>2855.6516487629988</v>
      </c>
      <c r="X75">
        <v>32.316000000000052</v>
      </c>
      <c r="Y75">
        <v>1816720.74572</v>
      </c>
      <c r="Z75">
        <v>199203</v>
      </c>
      <c r="AA75">
        <v>270</v>
      </c>
      <c r="AB75" t="s">
        <v>38</v>
      </c>
    </row>
    <row r="76" spans="1:28" x14ac:dyDescent="0.25">
      <c r="A76">
        <v>9203643</v>
      </c>
      <c r="B76">
        <v>331101000</v>
      </c>
      <c r="C76" t="s">
        <v>63</v>
      </c>
      <c r="D76" t="s">
        <v>29</v>
      </c>
      <c r="E76" t="s">
        <v>64</v>
      </c>
      <c r="F76" t="s">
        <v>30</v>
      </c>
      <c r="G76" t="s">
        <v>31</v>
      </c>
      <c r="H76" t="s">
        <v>32</v>
      </c>
      <c r="I76" t="s">
        <v>33</v>
      </c>
      <c r="J76">
        <v>0</v>
      </c>
      <c r="K76">
        <v>6.9225632000000006E-3</v>
      </c>
      <c r="L76">
        <v>2.9654765363000002</v>
      </c>
      <c r="M76">
        <v>1.683866899999999E-3</v>
      </c>
      <c r="N76">
        <v>1.1225781E-3</v>
      </c>
      <c r="O76">
        <v>4.1161188000000001E-2</v>
      </c>
      <c r="P76">
        <v>7.4838999999999993E-5</v>
      </c>
      <c r="Q76">
        <v>2.2451559000000012E-3</v>
      </c>
      <c r="R76">
        <v>2.8064479999999998E-4</v>
      </c>
      <c r="S76">
        <v>1.6838639999999989E-4</v>
      </c>
      <c r="T76">
        <v>5.6877269999999996E-4</v>
      </c>
      <c r="U76">
        <v>1.17858E-5</v>
      </c>
      <c r="V76">
        <v>38.516203912000023</v>
      </c>
      <c r="W76">
        <v>285.01990805000008</v>
      </c>
      <c r="X76">
        <v>3.1789999999999972</v>
      </c>
      <c r="Y76">
        <v>283.87012983400001</v>
      </c>
      <c r="Z76">
        <v>199910</v>
      </c>
      <c r="AA76">
        <v>60</v>
      </c>
      <c r="AB76" t="s">
        <v>65</v>
      </c>
    </row>
    <row r="77" spans="1:28" x14ac:dyDescent="0.25">
      <c r="A77">
        <v>8415500</v>
      </c>
      <c r="B77">
        <v>231219000</v>
      </c>
      <c r="C77" t="s">
        <v>42</v>
      </c>
      <c r="D77" t="s">
        <v>62</v>
      </c>
      <c r="F77" t="s">
        <v>30</v>
      </c>
      <c r="G77" t="s">
        <v>31</v>
      </c>
      <c r="H77" t="s">
        <v>32</v>
      </c>
      <c r="I77" t="s">
        <v>33</v>
      </c>
      <c r="J77">
        <v>0</v>
      </c>
      <c r="K77">
        <v>0.1550897892000003</v>
      </c>
      <c r="L77">
        <v>66.437117579800145</v>
      </c>
      <c r="M77">
        <v>3.7724554100000043E-2</v>
      </c>
      <c r="N77">
        <v>2.51496698999999E-2</v>
      </c>
      <c r="O77">
        <v>0.9221555398000012</v>
      </c>
      <c r="P77">
        <v>1.6766099999999959E-3</v>
      </c>
      <c r="Q77">
        <v>5.0299386399999979E-2</v>
      </c>
      <c r="R77">
        <v>6.2874196999999979E-3</v>
      </c>
      <c r="S77">
        <v>3.7724651000000092E-3</v>
      </c>
      <c r="T77">
        <v>1.274250409999997E-2</v>
      </c>
      <c r="U77">
        <v>3.5300599999999897E-5</v>
      </c>
      <c r="V77">
        <v>322.98307897690091</v>
      </c>
      <c r="W77">
        <v>1061.230116064198</v>
      </c>
      <c r="X77">
        <v>5.6789999999997844</v>
      </c>
      <c r="Y77">
        <v>2809123.29623</v>
      </c>
      <c r="Z77">
        <v>198605</v>
      </c>
      <c r="AA77">
        <v>160</v>
      </c>
      <c r="AB77" t="s">
        <v>43</v>
      </c>
    </row>
    <row r="78" spans="1:28" x14ac:dyDescent="0.25">
      <c r="A78">
        <v>9196723</v>
      </c>
      <c r="B78">
        <v>259560000</v>
      </c>
      <c r="C78" t="s">
        <v>66</v>
      </c>
      <c r="F78" t="s">
        <v>30</v>
      </c>
      <c r="G78" t="s">
        <v>31</v>
      </c>
      <c r="H78" t="s">
        <v>32</v>
      </c>
      <c r="I78" t="s">
        <v>33</v>
      </c>
      <c r="J78">
        <v>0</v>
      </c>
      <c r="K78">
        <v>0.13708310830000001</v>
      </c>
      <c r="L78">
        <v>58.723437095100103</v>
      </c>
      <c r="M78">
        <v>3.3344539400000053E-2</v>
      </c>
      <c r="N78">
        <v>2.2229688200000031E-2</v>
      </c>
      <c r="O78">
        <v>0.81508868729999873</v>
      </c>
      <c r="P78">
        <v>1.4819834E-3</v>
      </c>
      <c r="Q78">
        <v>4.4459397799999967E-2</v>
      </c>
      <c r="R78">
        <v>5.557420799999999E-3</v>
      </c>
      <c r="S78">
        <v>3.3344682999999959E-3</v>
      </c>
      <c r="T78">
        <v>1.126303830000001E-2</v>
      </c>
      <c r="U78">
        <v>2.4004999999999971E-5</v>
      </c>
      <c r="V78">
        <v>78.450173568900055</v>
      </c>
      <c r="W78">
        <v>580.53128508039845</v>
      </c>
      <c r="X78">
        <v>3.8059999999999481</v>
      </c>
      <c r="Y78">
        <v>2140027.4491699999</v>
      </c>
      <c r="Z78">
        <v>199900</v>
      </c>
      <c r="AA78">
        <v>150</v>
      </c>
      <c r="AB78" t="s">
        <v>67</v>
      </c>
    </row>
    <row r="79" spans="1:28" x14ac:dyDescent="0.25">
      <c r="A79">
        <v>5351894</v>
      </c>
      <c r="B79">
        <v>258499000</v>
      </c>
      <c r="C79" t="s">
        <v>39</v>
      </c>
      <c r="D79" t="s">
        <v>40</v>
      </c>
      <c r="F79" t="s">
        <v>30</v>
      </c>
      <c r="G79" t="s">
        <v>31</v>
      </c>
      <c r="H79" t="s">
        <v>32</v>
      </c>
      <c r="I79" t="s">
        <v>33</v>
      </c>
      <c r="J79">
        <v>0</v>
      </c>
      <c r="K79">
        <v>1.85756441E-2</v>
      </c>
      <c r="L79">
        <v>7.9574010566000126</v>
      </c>
      <c r="M79">
        <v>4.5184010999999979E-3</v>
      </c>
      <c r="N79">
        <v>3.0122720000000042E-3</v>
      </c>
      <c r="O79">
        <v>0.11044972539999991</v>
      </c>
      <c r="P79">
        <v>2.0081299999999969E-4</v>
      </c>
      <c r="Q79">
        <v>6.0245291000000176E-3</v>
      </c>
      <c r="R79">
        <v>7.5305699999999903E-4</v>
      </c>
      <c r="S79">
        <v>4.5184109999999979E-4</v>
      </c>
      <c r="T79">
        <v>1.5262249999999989E-3</v>
      </c>
      <c r="U79">
        <v>1.721179999999998E-5</v>
      </c>
      <c r="V79">
        <v>157.47812539750009</v>
      </c>
      <c r="W79">
        <v>517.42812506119981</v>
      </c>
      <c r="X79">
        <v>2.783999999999978</v>
      </c>
      <c r="Y79">
        <v>1352653.24734</v>
      </c>
      <c r="Z79">
        <v>196200</v>
      </c>
      <c r="AA79">
        <v>250</v>
      </c>
      <c r="AB79" t="s">
        <v>41</v>
      </c>
    </row>
    <row r="80" spans="1:28" x14ac:dyDescent="0.25">
      <c r="A80">
        <v>8509181</v>
      </c>
      <c r="B80">
        <v>209778000</v>
      </c>
      <c r="C80" t="s">
        <v>50</v>
      </c>
      <c r="F80" t="s">
        <v>30</v>
      </c>
      <c r="G80" t="s">
        <v>31</v>
      </c>
      <c r="H80" t="s">
        <v>32</v>
      </c>
      <c r="I80" t="s">
        <v>37</v>
      </c>
      <c r="J80">
        <v>0</v>
      </c>
      <c r="K80">
        <v>0.3881340462999997</v>
      </c>
      <c r="L80">
        <v>166.26823423100001</v>
      </c>
      <c r="M80">
        <v>9.4410985399999994E-2</v>
      </c>
      <c r="N80">
        <v>6.2940655500000012E-2</v>
      </c>
      <c r="O80">
        <v>2.3487833370000022</v>
      </c>
      <c r="P80">
        <v>4.1960428999999961E-3</v>
      </c>
      <c r="Q80">
        <v>0.12588131369999991</v>
      </c>
      <c r="R80">
        <v>1.5735164899999991E-2</v>
      </c>
      <c r="S80">
        <v>9.4410992000000058E-3</v>
      </c>
      <c r="T80">
        <v>3.1889932300000028E-2</v>
      </c>
      <c r="U80">
        <v>2.168020000000001E-5</v>
      </c>
      <c r="V80">
        <v>198.36776597510021</v>
      </c>
      <c r="W80">
        <v>651.77980468699923</v>
      </c>
      <c r="X80">
        <v>5.8069999999999951</v>
      </c>
      <c r="Y80">
        <v>1885962.31066</v>
      </c>
      <c r="Z80">
        <v>198908</v>
      </c>
      <c r="AA80">
        <v>163</v>
      </c>
      <c r="AB80" t="s">
        <v>51</v>
      </c>
    </row>
    <row r="81" spans="1:29" x14ac:dyDescent="0.25">
      <c r="A81">
        <v>8913916</v>
      </c>
      <c r="B81">
        <v>309051000</v>
      </c>
      <c r="C81" t="s">
        <v>47</v>
      </c>
      <c r="D81" t="s">
        <v>48</v>
      </c>
      <c r="E81" t="s">
        <v>36</v>
      </c>
      <c r="F81" t="s">
        <v>30</v>
      </c>
      <c r="G81" t="s">
        <v>31</v>
      </c>
      <c r="H81" t="s">
        <v>32</v>
      </c>
      <c r="I81" t="s">
        <v>37</v>
      </c>
      <c r="J81">
        <v>0</v>
      </c>
      <c r="K81">
        <v>0.29157965079999959</v>
      </c>
      <c r="L81">
        <v>124.9064179673</v>
      </c>
      <c r="M81">
        <v>7.0924779399999999E-2</v>
      </c>
      <c r="N81">
        <v>4.7283186200000063E-2</v>
      </c>
      <c r="O81">
        <v>1.7527854850999991</v>
      </c>
      <c r="P81">
        <v>3.152213599999999E-3</v>
      </c>
      <c r="Q81">
        <v>9.4566372600000073E-2</v>
      </c>
      <c r="R81">
        <v>1.1820799099999991E-2</v>
      </c>
      <c r="S81">
        <v>7.0924760000000012E-3</v>
      </c>
      <c r="T81">
        <v>2.395681639999998E-2</v>
      </c>
      <c r="U81">
        <v>8.5643599999999818E-5</v>
      </c>
      <c r="V81">
        <v>279.87919548050002</v>
      </c>
      <c r="W81">
        <v>2071.1060493024979</v>
      </c>
      <c r="X81">
        <v>23.160000000000071</v>
      </c>
      <c r="Y81">
        <v>4370144.1999399997</v>
      </c>
      <c r="Z81">
        <v>199207</v>
      </c>
      <c r="AA81">
        <v>270</v>
      </c>
      <c r="AB81" t="s">
        <v>49</v>
      </c>
    </row>
    <row r="82" spans="1:29" x14ac:dyDescent="0.25">
      <c r="A82">
        <v>9657791</v>
      </c>
      <c r="B82">
        <v>273353850</v>
      </c>
      <c r="C82" t="s">
        <v>60</v>
      </c>
      <c r="D82" t="s">
        <v>45</v>
      </c>
      <c r="F82" t="s">
        <v>30</v>
      </c>
      <c r="G82" t="s">
        <v>31</v>
      </c>
      <c r="H82" t="s">
        <v>32</v>
      </c>
      <c r="I82" t="s">
        <v>33</v>
      </c>
      <c r="J82">
        <v>0</v>
      </c>
      <c r="K82">
        <v>0.26862478569999998</v>
      </c>
      <c r="L82">
        <v>115.0730484405</v>
      </c>
      <c r="M82">
        <v>6.5341163899999999E-2</v>
      </c>
      <c r="N82">
        <v>4.356077559999999E-2</v>
      </c>
      <c r="O82">
        <v>1.5972284447</v>
      </c>
      <c r="P82">
        <v>2.904051500000001E-3</v>
      </c>
      <c r="Q82">
        <v>8.7121552099999972E-2</v>
      </c>
      <c r="R82">
        <v>1.08901938E-2</v>
      </c>
      <c r="S82">
        <v>6.5341161000000009E-3</v>
      </c>
      <c r="T82">
        <v>2.20707934E-2</v>
      </c>
      <c r="U82">
        <v>8.8621999999999962E-6</v>
      </c>
      <c r="V82">
        <v>28.961690002000001</v>
      </c>
      <c r="W82">
        <v>214.31650415499999</v>
      </c>
      <c r="X82">
        <v>2.395999999999999</v>
      </c>
      <c r="Y82">
        <v>2008332.5810799999</v>
      </c>
      <c r="Z82">
        <v>201309</v>
      </c>
      <c r="AA82">
        <v>130</v>
      </c>
      <c r="AB82" t="s">
        <v>61</v>
      </c>
    </row>
    <row r="83" spans="1:29" x14ac:dyDescent="0.25">
      <c r="A83">
        <v>7824417</v>
      </c>
      <c r="B83">
        <v>273146110</v>
      </c>
      <c r="C83" t="s">
        <v>54</v>
      </c>
      <c r="D83" t="s">
        <v>45</v>
      </c>
      <c r="F83" t="s">
        <v>30</v>
      </c>
      <c r="G83" t="s">
        <v>31</v>
      </c>
      <c r="H83" t="s">
        <v>32</v>
      </c>
      <c r="I83" t="s">
        <v>55</v>
      </c>
      <c r="J83">
        <v>2</v>
      </c>
      <c r="K83">
        <v>6.367888363199997</v>
      </c>
      <c r="L83">
        <v>2797.0444529450019</v>
      </c>
      <c r="M83">
        <v>10.26345759999999</v>
      </c>
      <c r="N83">
        <v>6.1453054469999948</v>
      </c>
      <c r="O83">
        <v>65.361204748600031</v>
      </c>
      <c r="P83">
        <v>7.2656367899999963E-2</v>
      </c>
      <c r="Q83">
        <v>2.0688876878000002</v>
      </c>
      <c r="R83">
        <v>0.25754358750000012</v>
      </c>
      <c r="S83">
        <v>0.15745380130000011</v>
      </c>
      <c r="T83">
        <v>0.52154296330000027</v>
      </c>
      <c r="U83">
        <v>9.6430299999999977E-5</v>
      </c>
      <c r="V83">
        <v>1588.2620860594011</v>
      </c>
      <c r="W83">
        <v>5218.5754219899982</v>
      </c>
      <c r="X83">
        <v>47.704999999999977</v>
      </c>
      <c r="Y83">
        <v>7773788.1601100015</v>
      </c>
      <c r="Z83">
        <v>198105</v>
      </c>
      <c r="AA83">
        <v>112</v>
      </c>
      <c r="AB83" t="s">
        <v>56</v>
      </c>
    </row>
    <row r="84" spans="1:29" x14ac:dyDescent="0.25">
      <c r="A84">
        <v>8909331</v>
      </c>
      <c r="B84">
        <v>273457920</v>
      </c>
      <c r="C84" t="s">
        <v>52</v>
      </c>
      <c r="D84" t="s">
        <v>45</v>
      </c>
      <c r="F84" t="s">
        <v>30</v>
      </c>
      <c r="G84" t="s">
        <v>31</v>
      </c>
      <c r="H84" t="s">
        <v>32</v>
      </c>
      <c r="I84" t="s">
        <v>37</v>
      </c>
      <c r="J84">
        <v>0</v>
      </c>
      <c r="K84">
        <v>0.31172295760000007</v>
      </c>
      <c r="L84">
        <v>133.53537397900001</v>
      </c>
      <c r="M84">
        <v>7.582450239999998E-2</v>
      </c>
      <c r="N84">
        <v>5.0549668200000002E-2</v>
      </c>
      <c r="O84">
        <v>1.8866062691000001</v>
      </c>
      <c r="P84">
        <v>3.369978699999999E-3</v>
      </c>
      <c r="Q84">
        <v>0.1010993382</v>
      </c>
      <c r="R84">
        <v>1.2637417600000009E-2</v>
      </c>
      <c r="S84">
        <v>7.5824507999999987E-3</v>
      </c>
      <c r="T84">
        <v>2.5611832000000001E-2</v>
      </c>
      <c r="U84">
        <v>3.6246900000000007E-5</v>
      </c>
      <c r="V84">
        <v>118.453992985</v>
      </c>
      <c r="W84">
        <v>876.55954509999992</v>
      </c>
      <c r="X84">
        <v>9.8969999999999985</v>
      </c>
      <c r="Y84">
        <v>3392465.2929199999</v>
      </c>
      <c r="Z84">
        <v>199012</v>
      </c>
      <c r="AA84">
        <v>29</v>
      </c>
      <c r="AB84" t="s">
        <v>53</v>
      </c>
    </row>
    <row r="85" spans="1:29" x14ac:dyDescent="0.25">
      <c r="A85">
        <v>6910881</v>
      </c>
      <c r="B85">
        <v>251393110</v>
      </c>
      <c r="C85" t="s">
        <v>68</v>
      </c>
      <c r="D85" t="s">
        <v>69</v>
      </c>
      <c r="F85" t="s">
        <v>30</v>
      </c>
      <c r="G85" t="s">
        <v>31</v>
      </c>
      <c r="H85" t="s">
        <v>32</v>
      </c>
      <c r="I85" t="s">
        <v>33</v>
      </c>
      <c r="J85">
        <v>0</v>
      </c>
      <c r="K85">
        <v>1.4418030000000001E-4</v>
      </c>
      <c r="L85">
        <v>6.1763668000000001E-2</v>
      </c>
      <c r="M85">
        <v>3.5070800000000003E-5</v>
      </c>
      <c r="N85">
        <v>2.3380600000000001E-5</v>
      </c>
      <c r="O85">
        <v>8.5728750000000004E-4</v>
      </c>
      <c r="P85">
        <v>1.5587E-6</v>
      </c>
      <c r="Q85">
        <v>4.6761200000000002E-5</v>
      </c>
      <c r="R85">
        <v>5.8452000000000004E-6</v>
      </c>
      <c r="S85">
        <v>3.5070999999999998E-6</v>
      </c>
      <c r="T85">
        <v>1.18462E-5</v>
      </c>
      <c r="U85">
        <v>1.29E-8</v>
      </c>
      <c r="V85">
        <v>0.118287038</v>
      </c>
      <c r="W85">
        <v>0.38865739999999999</v>
      </c>
      <c r="X85">
        <v>2E-3</v>
      </c>
      <c r="Y85">
        <v>756038.26201199996</v>
      </c>
      <c r="Z85">
        <v>196700</v>
      </c>
      <c r="AA85">
        <v>50</v>
      </c>
    </row>
    <row r="86" spans="1:29" x14ac:dyDescent="0.25">
      <c r="AA86">
        <f>SUM(AA74:AA85)</f>
        <v>1724</v>
      </c>
      <c r="AC86">
        <f>50+22+25+6+25+25+25+34+25+70+40</f>
        <v>347</v>
      </c>
    </row>
  </sheetData>
  <sortState xmlns:xlrd2="http://schemas.microsoft.com/office/spreadsheetml/2017/richdata2" ref="A2:AB70">
    <sortCondition ref="C2:C70"/>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C314-E470-6E4C-AAC9-D65DCC1D482D}">
  <dimension ref="A1:AB89"/>
  <sheetViews>
    <sheetView topLeftCell="A66" zoomScale="140" zoomScaleNormal="140" workbookViewId="0">
      <selection activeCell="C85" sqref="A85:C85"/>
    </sheetView>
  </sheetViews>
  <sheetFormatPr defaultColWidth="11" defaultRowHeight="15.75" x14ac:dyDescent="0.25"/>
  <cols>
    <col min="28" max="28" width="49.375" bestFit="1" customWidth="1"/>
  </cols>
  <sheetData>
    <row r="1" spans="1:2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x14ac:dyDescent="0.25">
      <c r="A2">
        <v>8010336</v>
      </c>
      <c r="B2">
        <v>273458210</v>
      </c>
      <c r="C2" t="s">
        <v>70</v>
      </c>
      <c r="D2" t="s">
        <v>45</v>
      </c>
      <c r="F2" t="s">
        <v>30</v>
      </c>
      <c r="G2" t="s">
        <v>31</v>
      </c>
      <c r="H2" t="s">
        <v>32</v>
      </c>
      <c r="I2" t="s">
        <v>37</v>
      </c>
      <c r="J2">
        <v>0</v>
      </c>
      <c r="K2">
        <v>0.15441872200000001</v>
      </c>
      <c r="L2">
        <v>66.149642353999994</v>
      </c>
      <c r="M2">
        <v>3.7561310800000018E-2</v>
      </c>
      <c r="N2">
        <v>2.50408734E-2</v>
      </c>
      <c r="O2">
        <v>0.9346049693999996</v>
      </c>
      <c r="P2">
        <v>1.6693912E-3</v>
      </c>
      <c r="Q2">
        <v>5.0081747800000007E-2</v>
      </c>
      <c r="R2">
        <v>6.2602183999999998E-3</v>
      </c>
      <c r="S2">
        <v>3.7561317999999992E-3</v>
      </c>
      <c r="T2">
        <v>1.2687375799999999E-2</v>
      </c>
      <c r="U2">
        <v>2.0730999999999999E-5</v>
      </c>
      <c r="V2">
        <v>189.69513864000001</v>
      </c>
      <c r="W2">
        <v>623.28402786000004</v>
      </c>
      <c r="X2">
        <v>5.6859999999999991</v>
      </c>
      <c r="Y2">
        <v>907283.50428899995</v>
      </c>
      <c r="Z2">
        <v>198210</v>
      </c>
      <c r="AA2">
        <v>68</v>
      </c>
      <c r="AB2" t="s">
        <v>71</v>
      </c>
    </row>
    <row r="3" spans="1:28" x14ac:dyDescent="0.25">
      <c r="A3">
        <v>8010336</v>
      </c>
      <c r="B3">
        <v>273458210</v>
      </c>
      <c r="C3" t="s">
        <v>70</v>
      </c>
      <c r="D3" t="s">
        <v>45</v>
      </c>
      <c r="F3" t="s">
        <v>30</v>
      </c>
      <c r="G3" t="s">
        <v>31</v>
      </c>
      <c r="H3" t="s">
        <v>32</v>
      </c>
      <c r="I3" t="s">
        <v>37</v>
      </c>
      <c r="J3">
        <v>0</v>
      </c>
      <c r="K3">
        <v>0.74417394099999989</v>
      </c>
      <c r="L3">
        <v>318.78802584629977</v>
      </c>
      <c r="M3">
        <v>0.18101528310000001</v>
      </c>
      <c r="N3">
        <v>0.1206768558</v>
      </c>
      <c r="O3">
        <v>4.5041594296999978</v>
      </c>
      <c r="P3">
        <v>8.0451241000000055E-3</v>
      </c>
      <c r="Q3">
        <v>0.24135370980000001</v>
      </c>
      <c r="R3">
        <v>3.0169214400000009E-2</v>
      </c>
      <c r="S3">
        <v>1.8101527100000021E-2</v>
      </c>
      <c r="T3">
        <v>6.1142939500000028E-2</v>
      </c>
      <c r="U3">
        <v>9.9365200000000036E-5</v>
      </c>
      <c r="V3">
        <v>909.21655163270009</v>
      </c>
      <c r="W3">
        <v>2987.4258086869991</v>
      </c>
      <c r="X3">
        <v>27.157999999999991</v>
      </c>
      <c r="Y3">
        <v>8404387.9139300007</v>
      </c>
      <c r="Z3">
        <v>198210</v>
      </c>
      <c r="AA3">
        <v>68</v>
      </c>
      <c r="AB3" t="s">
        <v>71</v>
      </c>
    </row>
    <row r="4" spans="1:28" x14ac:dyDescent="0.25">
      <c r="A4">
        <v>8010336</v>
      </c>
      <c r="B4">
        <v>273458210</v>
      </c>
      <c r="C4" t="s">
        <v>70</v>
      </c>
      <c r="D4" t="s">
        <v>45</v>
      </c>
      <c r="F4" t="s">
        <v>30</v>
      </c>
      <c r="G4" t="s">
        <v>31</v>
      </c>
      <c r="H4" t="s">
        <v>32</v>
      </c>
      <c r="I4" t="s">
        <v>37</v>
      </c>
      <c r="J4">
        <v>0</v>
      </c>
      <c r="K4">
        <v>0.88193666189999909</v>
      </c>
      <c r="L4">
        <v>377.80259480479998</v>
      </c>
      <c r="M4">
        <v>0.2145251330999999</v>
      </c>
      <c r="N4">
        <v>0.14301675680000001</v>
      </c>
      <c r="O4">
        <v>5.3423264781999977</v>
      </c>
      <c r="P4">
        <v>9.5344504999999961E-3</v>
      </c>
      <c r="Q4">
        <v>0.2860335088999999</v>
      </c>
      <c r="R4">
        <v>3.5754187900000012E-2</v>
      </c>
      <c r="S4">
        <v>2.1452513900000001E-2</v>
      </c>
      <c r="T4">
        <v>7.2461822299999978E-2</v>
      </c>
      <c r="U4">
        <v>9.7393999999999847E-5</v>
      </c>
      <c r="V4">
        <v>891.18831154700047</v>
      </c>
      <c r="W4">
        <v>2928.190158920002</v>
      </c>
      <c r="X4">
        <v>26.55000000000005</v>
      </c>
      <c r="Y4">
        <v>8287961.9304999998</v>
      </c>
      <c r="Z4">
        <v>198210</v>
      </c>
      <c r="AA4">
        <v>68</v>
      </c>
      <c r="AB4" t="s">
        <v>71</v>
      </c>
    </row>
    <row r="5" spans="1:28" x14ac:dyDescent="0.25">
      <c r="A5">
        <v>9196723</v>
      </c>
      <c r="B5">
        <v>259560000</v>
      </c>
      <c r="C5" t="s">
        <v>66</v>
      </c>
      <c r="F5" t="s">
        <v>30</v>
      </c>
      <c r="G5" t="s">
        <v>31</v>
      </c>
      <c r="H5" t="s">
        <v>32</v>
      </c>
      <c r="I5" t="s">
        <v>33</v>
      </c>
      <c r="J5">
        <v>0</v>
      </c>
      <c r="K5">
        <v>8.6384200500000008E-2</v>
      </c>
      <c r="L5">
        <v>37.005124039000023</v>
      </c>
      <c r="M5">
        <v>2.1012372599999999E-2</v>
      </c>
      <c r="N5">
        <v>1.4008248799999999E-2</v>
      </c>
      <c r="O5">
        <v>0.51363579069999976</v>
      </c>
      <c r="P5">
        <v>9.3388260000000034E-4</v>
      </c>
      <c r="Q5">
        <v>2.80164977E-2</v>
      </c>
      <c r="R5">
        <v>3.5020646999999998E-3</v>
      </c>
      <c r="S5">
        <v>2.1012370999999989E-3</v>
      </c>
      <c r="T5">
        <v>7.0975083999999956E-3</v>
      </c>
      <c r="U5">
        <v>1.659520000000001E-5</v>
      </c>
      <c r="V5">
        <v>54.233796173899997</v>
      </c>
      <c r="W5">
        <v>401.33009320420001</v>
      </c>
      <c r="X5">
        <v>3.8799999999999808</v>
      </c>
      <c r="Y5">
        <v>1662146.61354</v>
      </c>
      <c r="Z5">
        <v>199900</v>
      </c>
      <c r="AA5">
        <v>150</v>
      </c>
      <c r="AB5" t="s">
        <v>67</v>
      </c>
    </row>
    <row r="6" spans="1:28" x14ac:dyDescent="0.25">
      <c r="A6">
        <v>9196723</v>
      </c>
      <c r="B6">
        <v>259560000</v>
      </c>
      <c r="C6" t="s">
        <v>66</v>
      </c>
      <c r="F6" t="s">
        <v>30</v>
      </c>
      <c r="G6" t="s">
        <v>31</v>
      </c>
      <c r="H6" t="s">
        <v>32</v>
      </c>
      <c r="I6" t="s">
        <v>33</v>
      </c>
      <c r="J6">
        <v>0</v>
      </c>
      <c r="K6">
        <v>0.1670269663</v>
      </c>
      <c r="L6">
        <v>71.55074061480002</v>
      </c>
      <c r="M6">
        <v>4.0628181500000013E-2</v>
      </c>
      <c r="N6">
        <v>2.7085451999999999E-2</v>
      </c>
      <c r="O6">
        <v>0.99313330829999957</v>
      </c>
      <c r="P6">
        <v>1.8056953000000001E-3</v>
      </c>
      <c r="Q6">
        <v>5.4170906999999997E-2</v>
      </c>
      <c r="R6">
        <v>6.7713631999999991E-3</v>
      </c>
      <c r="S6">
        <v>4.0628210999999999E-3</v>
      </c>
      <c r="T6">
        <v>1.37232951E-2</v>
      </c>
      <c r="U6">
        <v>4.590289999999999E-5</v>
      </c>
      <c r="V6">
        <v>150.0097800849</v>
      </c>
      <c r="W6">
        <v>1110.0723698765</v>
      </c>
      <c r="X6">
        <v>12.01499999999999</v>
      </c>
      <c r="Y6">
        <v>4612990.0923499996</v>
      </c>
      <c r="Z6">
        <v>199900</v>
      </c>
      <c r="AA6">
        <v>150</v>
      </c>
      <c r="AB6" t="s">
        <v>67</v>
      </c>
    </row>
    <row r="7" spans="1:28" x14ac:dyDescent="0.25">
      <c r="A7">
        <v>9196723</v>
      </c>
      <c r="B7">
        <v>259560000</v>
      </c>
      <c r="C7" t="s">
        <v>66</v>
      </c>
      <c r="F7" t="s">
        <v>30</v>
      </c>
      <c r="G7" t="s">
        <v>31</v>
      </c>
      <c r="H7" t="s">
        <v>32</v>
      </c>
      <c r="I7" t="s">
        <v>33</v>
      </c>
      <c r="J7">
        <v>0</v>
      </c>
      <c r="K7">
        <v>0.15701362979999989</v>
      </c>
      <c r="L7">
        <v>67.261244554299992</v>
      </c>
      <c r="M7">
        <v>3.8192504199999991E-2</v>
      </c>
      <c r="N7">
        <v>2.5461672300000002E-2</v>
      </c>
      <c r="O7">
        <v>0.93359456930000007</v>
      </c>
      <c r="P7">
        <v>1.6974450999999999E-3</v>
      </c>
      <c r="Q7">
        <v>5.0923338299999982E-2</v>
      </c>
      <c r="R7">
        <v>6.365417699999998E-3</v>
      </c>
      <c r="S7">
        <v>3.8192492000000012E-3</v>
      </c>
      <c r="T7">
        <v>1.2900580300000001E-2</v>
      </c>
      <c r="U7">
        <v>5.1896300000000013E-5</v>
      </c>
      <c r="V7">
        <v>169.59542787800001</v>
      </c>
      <c r="W7">
        <v>1255.0061680199999</v>
      </c>
      <c r="X7">
        <v>14.032999999999991</v>
      </c>
      <c r="Y7">
        <v>4327167.4133800007</v>
      </c>
      <c r="Z7">
        <v>199900</v>
      </c>
      <c r="AA7">
        <v>150</v>
      </c>
      <c r="AB7" t="s">
        <v>67</v>
      </c>
    </row>
    <row r="8" spans="1:28" x14ac:dyDescent="0.25">
      <c r="A8">
        <v>9196723</v>
      </c>
      <c r="B8">
        <v>259560000</v>
      </c>
      <c r="C8" t="s">
        <v>66</v>
      </c>
      <c r="F8" t="s">
        <v>30</v>
      </c>
      <c r="G8" t="s">
        <v>31</v>
      </c>
      <c r="H8" t="s">
        <v>32</v>
      </c>
      <c r="I8" t="s">
        <v>33</v>
      </c>
      <c r="J8">
        <v>0</v>
      </c>
      <c r="K8">
        <v>0.18853672749999989</v>
      </c>
      <c r="L8">
        <v>80.765056556999909</v>
      </c>
      <c r="M8">
        <v>4.5860283700000018E-2</v>
      </c>
      <c r="N8">
        <v>3.0573523599999989E-2</v>
      </c>
      <c r="O8">
        <v>1.1210291785999991</v>
      </c>
      <c r="P8">
        <v>2.0382337999999998E-3</v>
      </c>
      <c r="Q8">
        <v>6.1147046399999988E-2</v>
      </c>
      <c r="R8">
        <v>7.6433808999999981E-3</v>
      </c>
      <c r="S8">
        <v>4.5860294000000003E-3</v>
      </c>
      <c r="T8">
        <v>1.5490584599999999E-2</v>
      </c>
      <c r="U8">
        <v>4.7452399999999993E-5</v>
      </c>
      <c r="V8">
        <v>155.0688658057</v>
      </c>
      <c r="W8">
        <v>1147.5096090430011</v>
      </c>
      <c r="X8">
        <v>12.73899999999999</v>
      </c>
      <c r="Y8">
        <v>4960105.9049199997</v>
      </c>
      <c r="Z8">
        <v>199900</v>
      </c>
      <c r="AA8">
        <v>150</v>
      </c>
      <c r="AB8" t="s">
        <v>67</v>
      </c>
    </row>
    <row r="9" spans="1:28" x14ac:dyDescent="0.25">
      <c r="A9">
        <v>9196723</v>
      </c>
      <c r="B9">
        <v>259560000</v>
      </c>
      <c r="C9" t="s">
        <v>66</v>
      </c>
      <c r="F9" t="s">
        <v>30</v>
      </c>
      <c r="G9" t="s">
        <v>31</v>
      </c>
      <c r="H9" t="s">
        <v>32</v>
      </c>
      <c r="I9" t="s">
        <v>33</v>
      </c>
      <c r="J9">
        <v>0</v>
      </c>
      <c r="K9">
        <v>0.12819618890000001</v>
      </c>
      <c r="L9">
        <v>54.916474978499991</v>
      </c>
      <c r="M9">
        <v>3.1182857499999991E-2</v>
      </c>
      <c r="N9">
        <v>2.07885716E-2</v>
      </c>
      <c r="O9">
        <v>0.76224760169999983</v>
      </c>
      <c r="P9">
        <v>1.3859064E-3</v>
      </c>
      <c r="Q9">
        <v>4.1577143400000002E-2</v>
      </c>
      <c r="R9">
        <v>5.1971426999999973E-3</v>
      </c>
      <c r="S9">
        <v>3.1182870000000008E-3</v>
      </c>
      <c r="T9">
        <v>1.05328751E-2</v>
      </c>
      <c r="U9">
        <v>2.9230500000000011E-5</v>
      </c>
      <c r="V9">
        <v>95.528008839799995</v>
      </c>
      <c r="W9">
        <v>706.90726727199979</v>
      </c>
      <c r="X9">
        <v>7.8039999999999834</v>
      </c>
      <c r="Y9">
        <v>2971801.5306500001</v>
      </c>
      <c r="Z9">
        <v>199900</v>
      </c>
      <c r="AA9">
        <v>150</v>
      </c>
      <c r="AB9" t="s">
        <v>67</v>
      </c>
    </row>
    <row r="10" spans="1:28" x14ac:dyDescent="0.25">
      <c r="A10">
        <v>8415500</v>
      </c>
      <c r="B10">
        <v>231219000</v>
      </c>
      <c r="C10" t="s">
        <v>42</v>
      </c>
      <c r="D10" t="s">
        <v>62</v>
      </c>
      <c r="F10" t="s">
        <v>30</v>
      </c>
      <c r="G10" t="s">
        <v>31</v>
      </c>
      <c r="H10" t="s">
        <v>32</v>
      </c>
      <c r="I10" t="s">
        <v>33</v>
      </c>
      <c r="J10">
        <v>0</v>
      </c>
      <c r="K10">
        <v>0.14545768410000021</v>
      </c>
      <c r="L10">
        <v>62.310929160800058</v>
      </c>
      <c r="M10">
        <v>3.5381602400000052E-2</v>
      </c>
      <c r="N10">
        <v>2.3587732000000011E-2</v>
      </c>
      <c r="O10">
        <v>0.86488355560000096</v>
      </c>
      <c r="P10">
        <v>1.5725104000000011E-3</v>
      </c>
      <c r="Q10">
        <v>4.7175462000000022E-2</v>
      </c>
      <c r="R10">
        <v>5.8969281999999967E-3</v>
      </c>
      <c r="S10">
        <v>3.5381602000000021E-3</v>
      </c>
      <c r="T10">
        <v>1.1951117299999999E-2</v>
      </c>
      <c r="U10">
        <v>4.0805699999999947E-5</v>
      </c>
      <c r="V10">
        <v>373.37740677969902</v>
      </c>
      <c r="W10">
        <v>1226.8114815057011</v>
      </c>
      <c r="X10">
        <v>8.7599999999998062</v>
      </c>
      <c r="Y10">
        <v>2843101.8327100002</v>
      </c>
      <c r="Z10">
        <v>198605</v>
      </c>
      <c r="AA10">
        <v>160</v>
      </c>
      <c r="AB10" t="s">
        <v>43</v>
      </c>
    </row>
    <row r="11" spans="1:28" x14ac:dyDescent="0.25">
      <c r="A11">
        <v>8415500</v>
      </c>
      <c r="B11">
        <v>231219000</v>
      </c>
      <c r="C11" t="s">
        <v>42</v>
      </c>
      <c r="D11" t="s">
        <v>62</v>
      </c>
      <c r="F11" t="s">
        <v>30</v>
      </c>
      <c r="G11" t="s">
        <v>31</v>
      </c>
      <c r="H11" t="s">
        <v>32</v>
      </c>
      <c r="I11" t="s">
        <v>33</v>
      </c>
      <c r="J11">
        <v>0</v>
      </c>
      <c r="K11">
        <v>0.14929315739999999</v>
      </c>
      <c r="L11">
        <v>63.953961604600003</v>
      </c>
      <c r="M11">
        <v>3.63145541E-2</v>
      </c>
      <c r="N11">
        <v>2.4209697800000009E-2</v>
      </c>
      <c r="O11">
        <v>0.88768905920000007</v>
      </c>
      <c r="P11">
        <v>1.6139762999999999E-3</v>
      </c>
      <c r="Q11">
        <v>4.8419403999999992E-2</v>
      </c>
      <c r="R11">
        <v>6.052424100000002E-3</v>
      </c>
      <c r="S11">
        <v>3.631455400000001E-3</v>
      </c>
      <c r="T11">
        <v>1.2266246499999999E-2</v>
      </c>
      <c r="U11">
        <v>4.6008700000000012E-5</v>
      </c>
      <c r="V11">
        <v>420.99636568950029</v>
      </c>
      <c r="W11">
        <v>1383.2737740662999</v>
      </c>
      <c r="X11">
        <v>11.845999999999989</v>
      </c>
      <c r="Y11">
        <v>3270877.6310299998</v>
      </c>
      <c r="Z11">
        <v>198605</v>
      </c>
      <c r="AA11">
        <v>160</v>
      </c>
      <c r="AB11" t="s">
        <v>43</v>
      </c>
    </row>
    <row r="12" spans="1:28" x14ac:dyDescent="0.25">
      <c r="A12">
        <v>8415500</v>
      </c>
      <c r="B12">
        <v>231219000</v>
      </c>
      <c r="C12" t="s">
        <v>42</v>
      </c>
      <c r="D12" t="s">
        <v>62</v>
      </c>
      <c r="F12" t="s">
        <v>30</v>
      </c>
      <c r="G12" t="s">
        <v>31</v>
      </c>
      <c r="H12" t="s">
        <v>32</v>
      </c>
      <c r="I12" t="s">
        <v>33</v>
      </c>
      <c r="J12">
        <v>0</v>
      </c>
      <c r="K12">
        <v>0.14767134209999999</v>
      </c>
      <c r="L12">
        <v>63.25920968260003</v>
      </c>
      <c r="M12">
        <v>3.5920057200000008E-2</v>
      </c>
      <c r="N12">
        <v>2.3946704399999991E-2</v>
      </c>
      <c r="O12">
        <v>0.87804581070000043</v>
      </c>
      <c r="P12">
        <v>1.5964473000000001E-3</v>
      </c>
      <c r="Q12">
        <v>4.789340780000001E-2</v>
      </c>
      <c r="R12">
        <v>5.9866765999999991E-3</v>
      </c>
      <c r="S12">
        <v>3.5920063999999989E-3</v>
      </c>
      <c r="T12">
        <v>1.2132996E-2</v>
      </c>
      <c r="U12">
        <v>5.1789099999999988E-5</v>
      </c>
      <c r="V12">
        <v>473.88849633399991</v>
      </c>
      <c r="W12">
        <v>1557.0621985599989</v>
      </c>
      <c r="X12">
        <v>13.96999999999999</v>
      </c>
      <c r="Y12">
        <v>3151210.9813299999</v>
      </c>
      <c r="Z12">
        <v>198605</v>
      </c>
      <c r="AA12">
        <v>160</v>
      </c>
      <c r="AB12" t="s">
        <v>43</v>
      </c>
    </row>
    <row r="13" spans="1:28" x14ac:dyDescent="0.25">
      <c r="A13">
        <v>8415500</v>
      </c>
      <c r="B13">
        <v>231219000</v>
      </c>
      <c r="C13" t="s">
        <v>42</v>
      </c>
      <c r="D13" t="s">
        <v>62</v>
      </c>
      <c r="F13" t="s">
        <v>30</v>
      </c>
      <c r="G13" t="s">
        <v>31</v>
      </c>
      <c r="H13" t="s">
        <v>32</v>
      </c>
      <c r="I13" t="s">
        <v>33</v>
      </c>
      <c r="J13">
        <v>0</v>
      </c>
      <c r="K13">
        <v>0.15038600560000001</v>
      </c>
      <c r="L13">
        <v>64.422112643400013</v>
      </c>
      <c r="M13">
        <v>3.6580379199999978E-2</v>
      </c>
      <c r="N13">
        <v>2.4386919999999989E-2</v>
      </c>
      <c r="O13">
        <v>0.89418705210000027</v>
      </c>
      <c r="P13">
        <v>1.625794799999999E-3</v>
      </c>
      <c r="Q13">
        <v>4.8773840699999967E-2</v>
      </c>
      <c r="R13">
        <v>6.0967298999999994E-3</v>
      </c>
      <c r="S13">
        <v>3.6580379000000019E-3</v>
      </c>
      <c r="T13">
        <v>1.23560409E-2</v>
      </c>
      <c r="U13">
        <v>4.7452499999999993E-5</v>
      </c>
      <c r="V13">
        <v>434.21064710629997</v>
      </c>
      <c r="W13">
        <v>1426.6921271967999</v>
      </c>
      <c r="X13">
        <v>12.71999999999997</v>
      </c>
      <c r="Y13">
        <v>3337815.9878799999</v>
      </c>
      <c r="Z13">
        <v>198605</v>
      </c>
      <c r="AA13">
        <v>160</v>
      </c>
      <c r="AB13" t="s">
        <v>43</v>
      </c>
    </row>
    <row r="14" spans="1:28" x14ac:dyDescent="0.25">
      <c r="A14">
        <v>8415500</v>
      </c>
      <c r="B14">
        <v>231219000</v>
      </c>
      <c r="C14" t="s">
        <v>42</v>
      </c>
      <c r="D14" t="s">
        <v>62</v>
      </c>
      <c r="F14" t="s">
        <v>30</v>
      </c>
      <c r="G14" t="s">
        <v>31</v>
      </c>
      <c r="H14" t="s">
        <v>32</v>
      </c>
      <c r="I14" t="s">
        <v>33</v>
      </c>
      <c r="J14">
        <v>0</v>
      </c>
      <c r="K14">
        <v>6.0192636799999991E-2</v>
      </c>
      <c r="L14">
        <v>25.785224621000008</v>
      </c>
      <c r="M14">
        <v>1.4641453400000001E-2</v>
      </c>
      <c r="N14">
        <v>9.7609685000000015E-3</v>
      </c>
      <c r="O14">
        <v>0.35790217120000012</v>
      </c>
      <c r="P14">
        <v>6.507307000000001E-4</v>
      </c>
      <c r="Q14">
        <v>1.9521936100000001E-2</v>
      </c>
      <c r="R14">
        <v>2.4402413999999998E-3</v>
      </c>
      <c r="S14">
        <v>1.464145899999999E-3</v>
      </c>
      <c r="T14">
        <v>4.9455581999999984E-3</v>
      </c>
      <c r="U14">
        <v>1.838329999999998E-5</v>
      </c>
      <c r="V14">
        <v>168.20530134670011</v>
      </c>
      <c r="W14">
        <v>552.6745601591</v>
      </c>
      <c r="X14">
        <v>4.8809999999999851</v>
      </c>
      <c r="Y14">
        <v>1270886.5849899999</v>
      </c>
      <c r="Z14">
        <v>198605</v>
      </c>
      <c r="AA14">
        <v>160</v>
      </c>
      <c r="AB14" t="s">
        <v>43</v>
      </c>
    </row>
    <row r="15" spans="1:28" x14ac:dyDescent="0.25">
      <c r="A15">
        <v>8909331</v>
      </c>
      <c r="B15">
        <v>273457920</v>
      </c>
      <c r="C15" t="s">
        <v>52</v>
      </c>
      <c r="D15" t="s">
        <v>45</v>
      </c>
      <c r="F15" t="s">
        <v>30</v>
      </c>
      <c r="G15" t="s">
        <v>31</v>
      </c>
      <c r="H15" t="s">
        <v>32</v>
      </c>
      <c r="I15" t="s">
        <v>37</v>
      </c>
      <c r="J15">
        <v>0</v>
      </c>
      <c r="K15">
        <v>0.43125209739999998</v>
      </c>
      <c r="L15">
        <v>184.73907391499989</v>
      </c>
      <c r="M15">
        <v>0.1048991583</v>
      </c>
      <c r="N15">
        <v>6.9932773000000004E-2</v>
      </c>
      <c r="O15">
        <v>2.6074189261999998</v>
      </c>
      <c r="P15">
        <v>4.6621851000000041E-3</v>
      </c>
      <c r="Q15">
        <v>0.13986554360000009</v>
      </c>
      <c r="R15">
        <v>1.74831929E-2</v>
      </c>
      <c r="S15">
        <v>1.0489916199999999E-2</v>
      </c>
      <c r="T15">
        <v>3.5432604399999998E-2</v>
      </c>
      <c r="U15">
        <v>6.0611199999999973E-5</v>
      </c>
      <c r="V15">
        <v>198.07523174299999</v>
      </c>
      <c r="W15">
        <v>1465.7567017400011</v>
      </c>
      <c r="X15">
        <v>16.591000000000001</v>
      </c>
      <c r="Y15">
        <v>3149355.6660799999</v>
      </c>
      <c r="Z15">
        <v>199012</v>
      </c>
      <c r="AA15">
        <v>29</v>
      </c>
      <c r="AB15" t="s">
        <v>53</v>
      </c>
    </row>
    <row r="16" spans="1:28" x14ac:dyDescent="0.25">
      <c r="A16">
        <v>8909331</v>
      </c>
      <c r="B16">
        <v>273457920</v>
      </c>
      <c r="C16" t="s">
        <v>52</v>
      </c>
      <c r="D16" t="s">
        <v>45</v>
      </c>
      <c r="F16" t="s">
        <v>30</v>
      </c>
      <c r="G16" t="s">
        <v>31</v>
      </c>
      <c r="H16" t="s">
        <v>32</v>
      </c>
      <c r="I16" t="s">
        <v>37</v>
      </c>
      <c r="J16">
        <v>0</v>
      </c>
      <c r="K16">
        <v>0.46003809009999991</v>
      </c>
      <c r="L16">
        <v>197.07037127549981</v>
      </c>
      <c r="M16">
        <v>0.11190115639999999</v>
      </c>
      <c r="N16">
        <v>7.4600771099999838E-2</v>
      </c>
      <c r="O16">
        <v>2.772858161600003</v>
      </c>
      <c r="P16">
        <v>4.973384400000001E-3</v>
      </c>
      <c r="Q16">
        <v>0.14920154199999999</v>
      </c>
      <c r="R16">
        <v>1.8650192599999969E-2</v>
      </c>
      <c r="S16">
        <v>1.119011599999999E-2</v>
      </c>
      <c r="T16">
        <v>3.7797725099999978E-2</v>
      </c>
      <c r="U16">
        <v>9.9290399999999994E-5</v>
      </c>
      <c r="V16">
        <v>324.47873077899987</v>
      </c>
      <c r="W16">
        <v>2401.1426295800011</v>
      </c>
      <c r="X16">
        <v>27.22399999999999</v>
      </c>
      <c r="Y16">
        <v>3673299.9725199998</v>
      </c>
      <c r="Z16">
        <v>199012</v>
      </c>
      <c r="AA16">
        <v>29</v>
      </c>
      <c r="AB16" t="s">
        <v>53</v>
      </c>
    </row>
    <row r="17" spans="1:28" x14ac:dyDescent="0.25">
      <c r="A17">
        <v>8909331</v>
      </c>
      <c r="B17">
        <v>273457920</v>
      </c>
      <c r="C17" t="s">
        <v>52</v>
      </c>
      <c r="D17" t="s">
        <v>45</v>
      </c>
      <c r="F17" t="s">
        <v>30</v>
      </c>
      <c r="G17" t="s">
        <v>31</v>
      </c>
      <c r="H17" t="s">
        <v>32</v>
      </c>
      <c r="I17" t="s">
        <v>37</v>
      </c>
      <c r="J17">
        <v>0</v>
      </c>
      <c r="K17">
        <v>0.54217068950000036</v>
      </c>
      <c r="L17">
        <v>232.25420104</v>
      </c>
      <c r="M17">
        <v>0.13187935740000001</v>
      </c>
      <c r="N17">
        <v>8.7919572499999932E-2</v>
      </c>
      <c r="O17">
        <v>3.2684679807000019</v>
      </c>
      <c r="P17">
        <v>5.8613048999999941E-3</v>
      </c>
      <c r="Q17">
        <v>0.17583914259999989</v>
      </c>
      <c r="R17">
        <v>2.1979891599999999E-2</v>
      </c>
      <c r="S17">
        <v>1.3187935899999999E-2</v>
      </c>
      <c r="T17">
        <v>4.454591590000008E-2</v>
      </c>
      <c r="U17">
        <v>1.147661E-4</v>
      </c>
      <c r="V17">
        <v>375.05208425970022</v>
      </c>
      <c r="W17">
        <v>2775.385413544001</v>
      </c>
      <c r="X17">
        <v>31.333000000000041</v>
      </c>
      <c r="Y17">
        <v>5926647.6549699996</v>
      </c>
      <c r="Z17">
        <v>199012</v>
      </c>
      <c r="AA17">
        <v>29</v>
      </c>
      <c r="AB17" t="s">
        <v>53</v>
      </c>
    </row>
    <row r="18" spans="1:28" x14ac:dyDescent="0.25">
      <c r="A18">
        <v>8909331</v>
      </c>
      <c r="B18">
        <v>273457920</v>
      </c>
      <c r="C18" t="s">
        <v>52</v>
      </c>
      <c r="D18" t="s">
        <v>45</v>
      </c>
      <c r="F18" t="s">
        <v>30</v>
      </c>
      <c r="G18" t="s">
        <v>31</v>
      </c>
      <c r="H18" t="s">
        <v>32</v>
      </c>
      <c r="I18" t="s">
        <v>37</v>
      </c>
      <c r="J18">
        <v>0</v>
      </c>
      <c r="K18">
        <v>0.41770233630000048</v>
      </c>
      <c r="L18">
        <v>178.93464905650009</v>
      </c>
      <c r="M18">
        <v>0.1016032698999999</v>
      </c>
      <c r="N18">
        <v>6.7735514000000038E-2</v>
      </c>
      <c r="O18">
        <v>2.509069208500001</v>
      </c>
      <c r="P18">
        <v>4.5157006000000003E-3</v>
      </c>
      <c r="Q18">
        <v>0.13547102659999999</v>
      </c>
      <c r="R18">
        <v>1.6933877400000019E-2</v>
      </c>
      <c r="S18">
        <v>1.016032599999999E-2</v>
      </c>
      <c r="T18">
        <v>3.4319326100000012E-2</v>
      </c>
      <c r="U18">
        <v>1.2481309999999999E-4</v>
      </c>
      <c r="V18">
        <v>407.88830859069958</v>
      </c>
      <c r="W18">
        <v>3018.373497833998</v>
      </c>
      <c r="X18">
        <v>34.376999999999981</v>
      </c>
      <c r="Y18">
        <v>3286420.9488400002</v>
      </c>
      <c r="Z18">
        <v>199012</v>
      </c>
      <c r="AA18">
        <v>29</v>
      </c>
      <c r="AB18" t="s">
        <v>53</v>
      </c>
    </row>
    <row r="19" spans="1:28" x14ac:dyDescent="0.25">
      <c r="A19">
        <v>8909331</v>
      </c>
      <c r="B19">
        <v>273457920</v>
      </c>
      <c r="C19" t="s">
        <v>52</v>
      </c>
      <c r="D19" t="s">
        <v>45</v>
      </c>
      <c r="F19" t="s">
        <v>30</v>
      </c>
      <c r="G19" t="s">
        <v>31</v>
      </c>
      <c r="H19" t="s">
        <v>32</v>
      </c>
      <c r="I19" t="s">
        <v>37</v>
      </c>
      <c r="J19">
        <v>0</v>
      </c>
      <c r="K19">
        <v>0.29558730290000002</v>
      </c>
      <c r="L19">
        <v>126.6232103955</v>
      </c>
      <c r="M19">
        <v>7.189961429999997E-2</v>
      </c>
      <c r="N19">
        <v>4.7933076000000033E-2</v>
      </c>
      <c r="O19">
        <v>1.7787831487000001</v>
      </c>
      <c r="P19">
        <v>3.195538100000003E-3</v>
      </c>
      <c r="Q19">
        <v>9.5866152699999957E-2</v>
      </c>
      <c r="R19">
        <v>1.1983268599999991E-2</v>
      </c>
      <c r="S19">
        <v>7.1899607999999964E-3</v>
      </c>
      <c r="T19">
        <v>2.4286092499999981E-2</v>
      </c>
      <c r="U19">
        <v>7.5290099999999945E-5</v>
      </c>
      <c r="V19">
        <v>246.04398181070019</v>
      </c>
      <c r="W19">
        <v>1820.725468187999</v>
      </c>
      <c r="X19">
        <v>20.65599999999997</v>
      </c>
      <c r="Y19">
        <v>2951353.7664899998</v>
      </c>
      <c r="Z19">
        <v>199012</v>
      </c>
      <c r="AA19">
        <v>29</v>
      </c>
      <c r="AB19" t="s">
        <v>53</v>
      </c>
    </row>
    <row r="20" spans="1:28" x14ac:dyDescent="0.25">
      <c r="A20">
        <v>6506458</v>
      </c>
      <c r="B20">
        <v>331008000</v>
      </c>
      <c r="C20" t="s">
        <v>28</v>
      </c>
      <c r="D20" t="s">
        <v>29</v>
      </c>
      <c r="F20" t="s">
        <v>30</v>
      </c>
      <c r="G20" t="s">
        <v>31</v>
      </c>
      <c r="H20" t="s">
        <v>32</v>
      </c>
      <c r="I20" t="s">
        <v>33</v>
      </c>
      <c r="J20">
        <v>0</v>
      </c>
      <c r="K20">
        <v>3.2544258400000019E-2</v>
      </c>
      <c r="L20">
        <v>13.941256969799991</v>
      </c>
      <c r="M20">
        <v>7.9161717999999982E-3</v>
      </c>
      <c r="N20">
        <v>5.2774475000000043E-3</v>
      </c>
      <c r="O20">
        <v>0.19350640429999999</v>
      </c>
      <c r="P20">
        <v>3.5182909999999972E-4</v>
      </c>
      <c r="Q20">
        <v>1.0554893600000011E-2</v>
      </c>
      <c r="R20">
        <v>1.3193619999999991E-3</v>
      </c>
      <c r="S20">
        <v>7.9161619999999972E-4</v>
      </c>
      <c r="T20">
        <v>2.6739070000000001E-3</v>
      </c>
      <c r="U20">
        <v>4.741680000000001E-5</v>
      </c>
      <c r="V20">
        <v>433.87863238940008</v>
      </c>
      <c r="W20">
        <v>1425.601225060999</v>
      </c>
      <c r="X20">
        <v>12.946999999999999</v>
      </c>
      <c r="Y20">
        <v>827232.87791099993</v>
      </c>
      <c r="Z20">
        <v>196406</v>
      </c>
      <c r="AA20">
        <v>80</v>
      </c>
      <c r="AB20" t="s">
        <v>34</v>
      </c>
    </row>
    <row r="21" spans="1:28" x14ac:dyDescent="0.25">
      <c r="A21">
        <v>6506458</v>
      </c>
      <c r="B21">
        <v>331008000</v>
      </c>
      <c r="C21" t="s">
        <v>28</v>
      </c>
      <c r="D21" t="s">
        <v>29</v>
      </c>
      <c r="F21" t="s">
        <v>30</v>
      </c>
      <c r="G21" t="s">
        <v>31</v>
      </c>
      <c r="H21" t="s">
        <v>32</v>
      </c>
      <c r="I21" t="s">
        <v>33</v>
      </c>
      <c r="J21">
        <v>0</v>
      </c>
      <c r="K21">
        <v>2.92214825E-2</v>
      </c>
      <c r="L21">
        <v>12.517851104</v>
      </c>
      <c r="M21">
        <v>7.1079282000000004E-3</v>
      </c>
      <c r="N21">
        <v>4.7386194999999992E-3</v>
      </c>
      <c r="O21">
        <v>0.17374935280000001</v>
      </c>
      <c r="P21">
        <v>3.1590779999999982E-4</v>
      </c>
      <c r="Q21">
        <v>9.4772377000000053E-3</v>
      </c>
      <c r="R21">
        <v>1.1846542999999991E-3</v>
      </c>
      <c r="S21">
        <v>7.1079289999999957E-4</v>
      </c>
      <c r="T21">
        <v>2.4009003000000011E-3</v>
      </c>
      <c r="U21">
        <v>4.2964900000000013E-5</v>
      </c>
      <c r="V21">
        <v>393.14576402379981</v>
      </c>
      <c r="W21">
        <v>1291.7646555704</v>
      </c>
      <c r="X21">
        <v>11.746999999999989</v>
      </c>
      <c r="Y21">
        <v>607518.87106899999</v>
      </c>
      <c r="Z21">
        <v>196406</v>
      </c>
      <c r="AA21">
        <v>80</v>
      </c>
      <c r="AB21" t="s">
        <v>34</v>
      </c>
    </row>
    <row r="22" spans="1:28" x14ac:dyDescent="0.25">
      <c r="A22">
        <v>6506458</v>
      </c>
      <c r="B22">
        <v>331008000</v>
      </c>
      <c r="C22" t="s">
        <v>28</v>
      </c>
      <c r="D22" t="s">
        <v>29</v>
      </c>
      <c r="F22" t="s">
        <v>30</v>
      </c>
      <c r="G22" t="s">
        <v>31</v>
      </c>
      <c r="H22" t="s">
        <v>32</v>
      </c>
      <c r="I22" t="s">
        <v>33</v>
      </c>
      <c r="J22">
        <v>0</v>
      </c>
      <c r="K22">
        <v>3.3141853599999979E-2</v>
      </c>
      <c r="L22">
        <v>14.19725345960001</v>
      </c>
      <c r="M22">
        <v>8.0615321999999972E-3</v>
      </c>
      <c r="N22">
        <v>5.3743549999999956E-3</v>
      </c>
      <c r="O22">
        <v>0.1970596684</v>
      </c>
      <c r="P22">
        <v>3.5828880000000028E-4</v>
      </c>
      <c r="Q22">
        <v>1.0748708500000009E-2</v>
      </c>
      <c r="R22">
        <v>1.343588499999999E-3</v>
      </c>
      <c r="S22">
        <v>8.0615249999999917E-4</v>
      </c>
      <c r="T22">
        <v>2.7230064999999989E-3</v>
      </c>
      <c r="U22">
        <v>4.8541899999999997E-5</v>
      </c>
      <c r="V22">
        <v>444.17495402599991</v>
      </c>
      <c r="W22">
        <v>1459.4319909979999</v>
      </c>
      <c r="X22">
        <v>13.28399999999997</v>
      </c>
      <c r="Y22">
        <v>797326.03626099997</v>
      </c>
      <c r="Z22">
        <v>196406</v>
      </c>
      <c r="AA22">
        <v>80</v>
      </c>
      <c r="AB22" t="s">
        <v>34</v>
      </c>
    </row>
    <row r="23" spans="1:28" x14ac:dyDescent="0.25">
      <c r="A23">
        <v>6506458</v>
      </c>
      <c r="B23">
        <v>331008000</v>
      </c>
      <c r="C23" t="s">
        <v>28</v>
      </c>
      <c r="D23" t="s">
        <v>29</v>
      </c>
      <c r="F23" t="s">
        <v>30</v>
      </c>
      <c r="G23" t="s">
        <v>31</v>
      </c>
      <c r="H23" t="s">
        <v>32</v>
      </c>
      <c r="I23" t="s">
        <v>33</v>
      </c>
      <c r="J23">
        <v>0</v>
      </c>
      <c r="K23">
        <v>2.9483442999999991E-2</v>
      </c>
      <c r="L23">
        <v>12.630069697399991</v>
      </c>
      <c r="M23">
        <v>7.1716493000000018E-3</v>
      </c>
      <c r="N23">
        <v>4.7810988999999974E-3</v>
      </c>
      <c r="O23">
        <v>0.17530695969999999</v>
      </c>
      <c r="P23">
        <v>3.1873909999999988E-4</v>
      </c>
      <c r="Q23">
        <v>9.5621986000000003E-3</v>
      </c>
      <c r="R23">
        <v>1.195274699999999E-3</v>
      </c>
      <c r="S23">
        <v>7.1716429999999919E-4</v>
      </c>
      <c r="T23">
        <v>2.422424000000002E-3</v>
      </c>
      <c r="U23">
        <v>4.3441199999999993E-5</v>
      </c>
      <c r="V23">
        <v>397.49597215199998</v>
      </c>
      <c r="W23">
        <v>1306.058197080401</v>
      </c>
      <c r="X23">
        <v>11.85199999999997</v>
      </c>
      <c r="Y23">
        <v>688916.70146100002</v>
      </c>
      <c r="Z23">
        <v>196406</v>
      </c>
      <c r="AA23">
        <v>80</v>
      </c>
      <c r="AB23" t="s">
        <v>34</v>
      </c>
    </row>
    <row r="24" spans="1:28" x14ac:dyDescent="0.25">
      <c r="A24">
        <v>6506458</v>
      </c>
      <c r="B24">
        <v>331008000</v>
      </c>
      <c r="C24" t="s">
        <v>28</v>
      </c>
      <c r="D24" t="s">
        <v>29</v>
      </c>
      <c r="F24" t="s">
        <v>30</v>
      </c>
      <c r="G24" t="s">
        <v>31</v>
      </c>
      <c r="H24" t="s">
        <v>32</v>
      </c>
      <c r="I24" t="s">
        <v>33</v>
      </c>
      <c r="J24">
        <v>0</v>
      </c>
      <c r="K24">
        <v>3.3224664599999967E-2</v>
      </c>
      <c r="L24">
        <v>14.232728001700011</v>
      </c>
      <c r="M24">
        <v>8.0816745999999946E-3</v>
      </c>
      <c r="N24">
        <v>5.3877842999999958E-3</v>
      </c>
      <c r="O24">
        <v>0.19755205969999989</v>
      </c>
      <c r="P24">
        <v>3.5918560000000008E-4</v>
      </c>
      <c r="Q24">
        <v>1.07755675E-2</v>
      </c>
      <c r="R24">
        <v>1.3469450999999989E-3</v>
      </c>
      <c r="S24">
        <v>8.0816770000000007E-4</v>
      </c>
      <c r="T24">
        <v>2.729809099999998E-3</v>
      </c>
      <c r="U24">
        <v>4.7330100000000057E-5</v>
      </c>
      <c r="V24">
        <v>433.08319169909998</v>
      </c>
      <c r="W24">
        <v>1422.987635126201</v>
      </c>
      <c r="X24">
        <v>12.872999999999999</v>
      </c>
      <c r="Y24">
        <v>1370863.1407900001</v>
      </c>
      <c r="Z24">
        <v>196406</v>
      </c>
      <c r="AA24">
        <v>80</v>
      </c>
      <c r="AB24" t="s">
        <v>34</v>
      </c>
    </row>
    <row r="25" spans="1:28" x14ac:dyDescent="0.25">
      <c r="A25">
        <v>6506458</v>
      </c>
      <c r="B25">
        <v>331008000</v>
      </c>
      <c r="C25" t="s">
        <v>28</v>
      </c>
      <c r="D25" t="s">
        <v>29</v>
      </c>
      <c r="F25" t="s">
        <v>30</v>
      </c>
      <c r="G25" t="s">
        <v>31</v>
      </c>
      <c r="H25" t="s">
        <v>32</v>
      </c>
      <c r="I25" t="s">
        <v>33</v>
      </c>
      <c r="J25">
        <v>0</v>
      </c>
      <c r="K25">
        <v>3.4027154900000023E-2</v>
      </c>
      <c r="L25">
        <v>14.576497699500001</v>
      </c>
      <c r="M25">
        <v>8.2768755999999988E-3</v>
      </c>
      <c r="N25">
        <v>5.5179175000000039E-3</v>
      </c>
      <c r="O25">
        <v>0.2023236268000001</v>
      </c>
      <c r="P25">
        <v>3.6786119999999978E-4</v>
      </c>
      <c r="Q25">
        <v>1.1035834499999999E-2</v>
      </c>
      <c r="R25">
        <v>1.379480199999999E-3</v>
      </c>
      <c r="S25">
        <v>8.2768629999999967E-4</v>
      </c>
      <c r="T25">
        <v>2.7957458000000008E-3</v>
      </c>
      <c r="U25">
        <v>4.6048400000000011E-5</v>
      </c>
      <c r="V25">
        <v>421.35106536680041</v>
      </c>
      <c r="W25">
        <v>1384.4392176247979</v>
      </c>
      <c r="X25">
        <v>12.529999999999969</v>
      </c>
      <c r="Y25">
        <v>2091938.9236000001</v>
      </c>
      <c r="Z25">
        <v>196406</v>
      </c>
      <c r="AA25">
        <v>80</v>
      </c>
      <c r="AB25" t="s">
        <v>34</v>
      </c>
    </row>
    <row r="26" spans="1:28" x14ac:dyDescent="0.25">
      <c r="A26">
        <v>6506458</v>
      </c>
      <c r="B26">
        <v>331008000</v>
      </c>
      <c r="C26" t="s">
        <v>28</v>
      </c>
      <c r="D26" t="s">
        <v>29</v>
      </c>
      <c r="F26" t="s">
        <v>30</v>
      </c>
      <c r="G26" t="s">
        <v>31</v>
      </c>
      <c r="H26" t="s">
        <v>32</v>
      </c>
      <c r="I26" t="s">
        <v>33</v>
      </c>
      <c r="J26">
        <v>0</v>
      </c>
      <c r="K26">
        <v>3.7107543499999979E-2</v>
      </c>
      <c r="L26">
        <v>15.89606908639999</v>
      </c>
      <c r="M26">
        <v>9.0261576999999937E-3</v>
      </c>
      <c r="N26">
        <v>6.017438999999996E-3</v>
      </c>
      <c r="O26">
        <v>0.22063944160000001</v>
      </c>
      <c r="P26">
        <v>4.0116270000000012E-4</v>
      </c>
      <c r="Q26">
        <v>1.20348791E-2</v>
      </c>
      <c r="R26">
        <v>1.5043594999999989E-3</v>
      </c>
      <c r="S26">
        <v>9.0261549999999958E-4</v>
      </c>
      <c r="T26">
        <v>3.0488353999999999E-3</v>
      </c>
      <c r="U26">
        <v>5.0717099999999982E-5</v>
      </c>
      <c r="V26">
        <v>464.06872928100012</v>
      </c>
      <c r="W26">
        <v>1524.7972482820001</v>
      </c>
      <c r="X26">
        <v>13.849999999999991</v>
      </c>
      <c r="Y26">
        <v>1598712.9518299999</v>
      </c>
      <c r="Z26">
        <v>196406</v>
      </c>
      <c r="AA26">
        <v>80</v>
      </c>
      <c r="AB26" t="s">
        <v>34</v>
      </c>
    </row>
    <row r="27" spans="1:28" x14ac:dyDescent="0.25">
      <c r="A27">
        <v>6506458</v>
      </c>
      <c r="B27">
        <v>331008000</v>
      </c>
      <c r="C27" t="s">
        <v>28</v>
      </c>
      <c r="D27" t="s">
        <v>29</v>
      </c>
      <c r="F27" t="s">
        <v>30</v>
      </c>
      <c r="G27" t="s">
        <v>31</v>
      </c>
      <c r="H27" t="s">
        <v>32</v>
      </c>
      <c r="I27" t="s">
        <v>33</v>
      </c>
      <c r="J27">
        <v>0</v>
      </c>
      <c r="K27">
        <v>3.4197247699999989E-2</v>
      </c>
      <c r="L27">
        <v>14.649361354200011</v>
      </c>
      <c r="M27">
        <v>8.3182498000000001E-3</v>
      </c>
      <c r="N27">
        <v>5.5454995000000012E-3</v>
      </c>
      <c r="O27">
        <v>0.20333498500000019</v>
      </c>
      <c r="P27">
        <v>3.696995000000002E-4</v>
      </c>
      <c r="Q27">
        <v>1.10910001E-2</v>
      </c>
      <c r="R27">
        <v>1.3863738E-3</v>
      </c>
      <c r="S27">
        <v>8.3182499999999969E-4</v>
      </c>
      <c r="T27">
        <v>2.809719499999998E-3</v>
      </c>
      <c r="U27">
        <v>4.7607900000000022E-5</v>
      </c>
      <c r="V27">
        <v>435.63317092500017</v>
      </c>
      <c r="W27">
        <v>1431.3661348569999</v>
      </c>
      <c r="X27">
        <v>13.002999999999981</v>
      </c>
      <c r="Y27">
        <v>1731203.2790600001</v>
      </c>
      <c r="Z27">
        <v>196406</v>
      </c>
      <c r="AA27">
        <v>80</v>
      </c>
      <c r="AB27" t="s">
        <v>34</v>
      </c>
    </row>
    <row r="28" spans="1:28" x14ac:dyDescent="0.25">
      <c r="A28">
        <v>6506458</v>
      </c>
      <c r="B28">
        <v>331008000</v>
      </c>
      <c r="C28" t="s">
        <v>28</v>
      </c>
      <c r="D28" t="s">
        <v>29</v>
      </c>
      <c r="F28" t="s">
        <v>30</v>
      </c>
      <c r="G28" t="s">
        <v>31</v>
      </c>
      <c r="H28" t="s">
        <v>32</v>
      </c>
      <c r="I28" t="s">
        <v>33</v>
      </c>
      <c r="J28">
        <v>0</v>
      </c>
      <c r="K28">
        <v>3.2816579700000043E-2</v>
      </c>
      <c r="L28">
        <v>14.057912594000021</v>
      </c>
      <c r="M28">
        <v>7.9824105000000003E-3</v>
      </c>
      <c r="N28">
        <v>5.3216072999999996E-3</v>
      </c>
      <c r="O28">
        <v>0.19512560089999981</v>
      </c>
      <c r="P28">
        <v>3.547742999999997E-4</v>
      </c>
      <c r="Q28">
        <v>1.0643215399999991E-2</v>
      </c>
      <c r="R28">
        <v>1.330402100000001E-3</v>
      </c>
      <c r="S28">
        <v>7.9824099999999956E-4</v>
      </c>
      <c r="T28">
        <v>2.6962815000000002E-3</v>
      </c>
      <c r="U28">
        <v>4.5874000000000002E-5</v>
      </c>
      <c r="V28">
        <v>419.77395950910028</v>
      </c>
      <c r="W28">
        <v>1379.257293473999</v>
      </c>
      <c r="X28">
        <v>12.432999999999961</v>
      </c>
      <c r="Y28">
        <v>1546868.2311499999</v>
      </c>
      <c r="Z28">
        <v>196406</v>
      </c>
      <c r="AA28">
        <v>80</v>
      </c>
      <c r="AB28" t="s">
        <v>34</v>
      </c>
    </row>
    <row r="29" spans="1:28" x14ac:dyDescent="0.25">
      <c r="A29">
        <v>6506458</v>
      </c>
      <c r="B29">
        <v>331008000</v>
      </c>
      <c r="C29" t="s">
        <v>28</v>
      </c>
      <c r="D29" t="s">
        <v>29</v>
      </c>
      <c r="F29" t="s">
        <v>30</v>
      </c>
      <c r="G29" t="s">
        <v>31</v>
      </c>
      <c r="H29" t="s">
        <v>32</v>
      </c>
      <c r="I29" t="s">
        <v>33</v>
      </c>
      <c r="J29">
        <v>0</v>
      </c>
      <c r="K29">
        <v>3.7745272499999989E-2</v>
      </c>
      <c r="L29">
        <v>16.169258396699991</v>
      </c>
      <c r="M29">
        <v>9.1812817000000053E-3</v>
      </c>
      <c r="N29">
        <v>6.1208538000000036E-3</v>
      </c>
      <c r="O29">
        <v>0.22443134719999999</v>
      </c>
      <c r="P29">
        <v>4.0805620000000008E-4</v>
      </c>
      <c r="Q29">
        <v>1.2241711000000001E-2</v>
      </c>
      <c r="R29">
        <v>1.530213100000001E-3</v>
      </c>
      <c r="S29">
        <v>9.18127799999999E-4</v>
      </c>
      <c r="T29">
        <v>3.1012316000000018E-3</v>
      </c>
      <c r="U29">
        <v>5.0212900000000002E-5</v>
      </c>
      <c r="V29">
        <v>459.45812413529973</v>
      </c>
      <c r="W29">
        <v>1509.648125523001</v>
      </c>
      <c r="X29">
        <v>13.535999999999991</v>
      </c>
      <c r="Y29">
        <v>1940147.7563400001</v>
      </c>
      <c r="Z29">
        <v>196406</v>
      </c>
      <c r="AA29">
        <v>80</v>
      </c>
      <c r="AB29" t="s">
        <v>34</v>
      </c>
    </row>
    <row r="30" spans="1:28" x14ac:dyDescent="0.25">
      <c r="A30">
        <v>6506458</v>
      </c>
      <c r="B30">
        <v>331008000</v>
      </c>
      <c r="C30" t="s">
        <v>28</v>
      </c>
      <c r="D30" t="s">
        <v>29</v>
      </c>
      <c r="F30" t="s">
        <v>30</v>
      </c>
      <c r="G30" t="s">
        <v>31</v>
      </c>
      <c r="H30" t="s">
        <v>32</v>
      </c>
      <c r="I30" t="s">
        <v>33</v>
      </c>
      <c r="J30">
        <v>0</v>
      </c>
      <c r="K30">
        <v>3.2378214099999962E-2</v>
      </c>
      <c r="L30">
        <v>13.870126828800011</v>
      </c>
      <c r="M30">
        <v>7.8757815000000016E-3</v>
      </c>
      <c r="N30">
        <v>5.250521299999999E-3</v>
      </c>
      <c r="O30">
        <v>0.1925191101</v>
      </c>
      <c r="P30">
        <v>3.5003570000000019E-4</v>
      </c>
      <c r="Q30">
        <v>1.05010421E-2</v>
      </c>
      <c r="R30">
        <v>1.3126305999999999E-3</v>
      </c>
      <c r="S30">
        <v>7.8757849999999956E-4</v>
      </c>
      <c r="T30">
        <v>2.6602637000000002E-3</v>
      </c>
      <c r="U30">
        <v>4.5680100000000091E-5</v>
      </c>
      <c r="V30">
        <v>417.9876629395003</v>
      </c>
      <c r="W30">
        <v>1373.388031136001</v>
      </c>
      <c r="X30">
        <v>12.375999999999999</v>
      </c>
      <c r="Y30">
        <v>1138025.20208</v>
      </c>
      <c r="Z30">
        <v>196406</v>
      </c>
      <c r="AA30">
        <v>80</v>
      </c>
      <c r="AB30" t="s">
        <v>34</v>
      </c>
    </row>
    <row r="31" spans="1:28" x14ac:dyDescent="0.25">
      <c r="A31">
        <v>6506458</v>
      </c>
      <c r="B31">
        <v>331008000</v>
      </c>
      <c r="C31" t="s">
        <v>28</v>
      </c>
      <c r="D31" t="s">
        <v>29</v>
      </c>
      <c r="F31" t="s">
        <v>30</v>
      </c>
      <c r="G31" t="s">
        <v>31</v>
      </c>
      <c r="H31" t="s">
        <v>32</v>
      </c>
      <c r="I31" t="s">
        <v>33</v>
      </c>
      <c r="J31">
        <v>0</v>
      </c>
      <c r="K31">
        <v>3.1398070399999978E-2</v>
      </c>
      <c r="L31">
        <v>13.4502543038</v>
      </c>
      <c r="M31">
        <v>7.6373684999999983E-3</v>
      </c>
      <c r="N31">
        <v>5.0915787000000044E-3</v>
      </c>
      <c r="O31">
        <v>0.18669122590000009</v>
      </c>
      <c r="P31">
        <v>3.3943850000000002E-4</v>
      </c>
      <c r="Q31">
        <v>1.0183158499999999E-2</v>
      </c>
      <c r="R31">
        <v>1.2728945000000001E-3</v>
      </c>
      <c r="S31">
        <v>7.6373669999999937E-4</v>
      </c>
      <c r="T31">
        <v>2.5797340999999998E-3</v>
      </c>
      <c r="U31">
        <v>4.742160000000002E-5</v>
      </c>
      <c r="V31">
        <v>433.91881981750021</v>
      </c>
      <c r="W31">
        <v>1425.7332548293989</v>
      </c>
      <c r="X31">
        <v>12.831999999999949</v>
      </c>
      <c r="Y31">
        <v>4076.0483225399998</v>
      </c>
      <c r="Z31">
        <v>196406</v>
      </c>
      <c r="AA31">
        <v>80</v>
      </c>
      <c r="AB31" t="s">
        <v>34</v>
      </c>
    </row>
    <row r="32" spans="1:28" x14ac:dyDescent="0.25">
      <c r="A32">
        <v>9203643</v>
      </c>
      <c r="B32">
        <v>331101000</v>
      </c>
      <c r="C32" t="s">
        <v>63</v>
      </c>
      <c r="D32" t="s">
        <v>29</v>
      </c>
      <c r="E32" t="s">
        <v>64</v>
      </c>
      <c r="F32" t="s">
        <v>30</v>
      </c>
      <c r="G32" t="s">
        <v>31</v>
      </c>
      <c r="H32" t="s">
        <v>32</v>
      </c>
      <c r="I32" t="s">
        <v>33</v>
      </c>
      <c r="J32">
        <v>0</v>
      </c>
      <c r="K32">
        <v>6.0490275300000007E-2</v>
      </c>
      <c r="L32">
        <v>25.912726517599999</v>
      </c>
      <c r="M32">
        <v>1.47138509E-2</v>
      </c>
      <c r="N32">
        <v>9.8092341999999957E-3</v>
      </c>
      <c r="O32">
        <v>0.35967190980000002</v>
      </c>
      <c r="P32">
        <v>6.5394930000000002E-4</v>
      </c>
      <c r="Q32">
        <v>1.9618468199999999E-2</v>
      </c>
      <c r="R32">
        <v>2.4523081999999999E-3</v>
      </c>
      <c r="S32">
        <v>1.471385399999999E-3</v>
      </c>
      <c r="T32">
        <v>4.9700117999999993E-3</v>
      </c>
      <c r="U32">
        <v>3.3077699999999997E-5</v>
      </c>
      <c r="V32">
        <v>108.09861249399999</v>
      </c>
      <c r="W32">
        <v>799.92972380999981</v>
      </c>
      <c r="X32">
        <v>9.0870000000000015</v>
      </c>
      <c r="Y32">
        <v>1216304.1985299999</v>
      </c>
      <c r="Z32">
        <v>199910</v>
      </c>
      <c r="AA32">
        <v>60</v>
      </c>
      <c r="AB32" t="s">
        <v>65</v>
      </c>
    </row>
    <row r="33" spans="1:28" x14ac:dyDescent="0.25">
      <c r="A33">
        <v>9203643</v>
      </c>
      <c r="B33">
        <v>331101000</v>
      </c>
      <c r="C33" t="s">
        <v>63</v>
      </c>
      <c r="D33" t="s">
        <v>29</v>
      </c>
      <c r="E33" t="s">
        <v>64</v>
      </c>
      <c r="F33" t="s">
        <v>30</v>
      </c>
      <c r="G33" t="s">
        <v>31</v>
      </c>
      <c r="H33" t="s">
        <v>32</v>
      </c>
      <c r="I33" t="s">
        <v>33</v>
      </c>
      <c r="J33">
        <v>0</v>
      </c>
      <c r="K33">
        <v>4.8419992200000019E-2</v>
      </c>
      <c r="L33">
        <v>20.742077563999999</v>
      </c>
      <c r="M33">
        <v>1.1777836099999999E-2</v>
      </c>
      <c r="N33">
        <v>7.8518907000000009E-3</v>
      </c>
      <c r="O33">
        <v>0.28790265899999989</v>
      </c>
      <c r="P33">
        <v>5.2345980000000005E-4</v>
      </c>
      <c r="Q33">
        <v>1.5703781199999999E-2</v>
      </c>
      <c r="R33">
        <v>1.962971999999999E-3</v>
      </c>
      <c r="S33">
        <v>1.1777839E-3</v>
      </c>
      <c r="T33">
        <v>3.9782912000000002E-3</v>
      </c>
      <c r="U33">
        <v>3.7485499999999999E-5</v>
      </c>
      <c r="V33">
        <v>122.502430144</v>
      </c>
      <c r="W33">
        <v>906.51799290000031</v>
      </c>
      <c r="X33">
        <v>10.292</v>
      </c>
      <c r="Y33">
        <v>834384.92753599992</v>
      </c>
      <c r="Z33">
        <v>199910</v>
      </c>
      <c r="AA33">
        <v>60</v>
      </c>
      <c r="AB33" t="s">
        <v>65</v>
      </c>
    </row>
    <row r="34" spans="1:28" x14ac:dyDescent="0.25">
      <c r="A34">
        <v>9203643</v>
      </c>
      <c r="B34">
        <v>331101000</v>
      </c>
      <c r="C34" t="s">
        <v>63</v>
      </c>
      <c r="D34" t="s">
        <v>29</v>
      </c>
      <c r="E34" t="s">
        <v>64</v>
      </c>
      <c r="F34" t="s">
        <v>30</v>
      </c>
      <c r="G34" t="s">
        <v>31</v>
      </c>
      <c r="H34" t="s">
        <v>32</v>
      </c>
      <c r="I34" t="s">
        <v>33</v>
      </c>
      <c r="J34">
        <v>0</v>
      </c>
      <c r="K34">
        <v>1.3121325E-2</v>
      </c>
      <c r="L34">
        <v>5.6208918700000012</v>
      </c>
      <c r="M34">
        <v>3.1916739000000002E-3</v>
      </c>
      <c r="N34">
        <v>2.1277826000000001E-3</v>
      </c>
      <c r="O34">
        <v>7.8018688599999997E-2</v>
      </c>
      <c r="P34">
        <v>1.4185200000000001E-4</v>
      </c>
      <c r="Q34">
        <v>4.2555646000000001E-3</v>
      </c>
      <c r="R34">
        <v>5.3194540000000006E-4</v>
      </c>
      <c r="S34">
        <v>3.1916730000000002E-4</v>
      </c>
      <c r="T34">
        <v>1.0780763E-3</v>
      </c>
      <c r="U34">
        <v>1.6243899999999999E-5</v>
      </c>
      <c r="V34">
        <v>53.08483746000001</v>
      </c>
      <c r="W34">
        <v>392.82779857000003</v>
      </c>
      <c r="X34">
        <v>4.4640000000000004</v>
      </c>
      <c r="Y34">
        <v>197558.47091800001</v>
      </c>
      <c r="Z34">
        <v>199910</v>
      </c>
      <c r="AA34">
        <v>60</v>
      </c>
      <c r="AB34" t="s">
        <v>65</v>
      </c>
    </row>
    <row r="35" spans="1:28" x14ac:dyDescent="0.25">
      <c r="A35">
        <v>9203643</v>
      </c>
      <c r="B35">
        <v>331101000</v>
      </c>
      <c r="C35" t="s">
        <v>63</v>
      </c>
      <c r="D35" t="s">
        <v>29</v>
      </c>
      <c r="E35" t="s">
        <v>64</v>
      </c>
      <c r="F35" t="s">
        <v>30</v>
      </c>
      <c r="G35" t="s">
        <v>31</v>
      </c>
      <c r="H35" t="s">
        <v>32</v>
      </c>
      <c r="I35" t="s">
        <v>33</v>
      </c>
      <c r="J35">
        <v>0</v>
      </c>
      <c r="K35">
        <v>2.4353419500000001E-2</v>
      </c>
      <c r="L35">
        <v>10.43247848</v>
      </c>
      <c r="M35">
        <v>5.9238051000000003E-3</v>
      </c>
      <c r="N35">
        <v>3.9492032999999998E-3</v>
      </c>
      <c r="O35">
        <v>0.14480411800000001</v>
      </c>
      <c r="P35">
        <v>2.6328059999999989E-4</v>
      </c>
      <c r="Q35">
        <v>7.898406099999998E-3</v>
      </c>
      <c r="R35">
        <v>9.8730070000000001E-4</v>
      </c>
      <c r="S35">
        <v>5.9238050000000005E-4</v>
      </c>
      <c r="T35">
        <v>2.0009297000000001E-3</v>
      </c>
      <c r="U35">
        <v>1.1806E-5</v>
      </c>
      <c r="V35">
        <v>38.580961119000001</v>
      </c>
      <c r="W35">
        <v>285.49911150999998</v>
      </c>
      <c r="X35">
        <v>3.24</v>
      </c>
      <c r="Y35">
        <v>402117.49723699997</v>
      </c>
      <c r="Z35">
        <v>199910</v>
      </c>
      <c r="AA35">
        <v>60</v>
      </c>
      <c r="AB35" t="s">
        <v>65</v>
      </c>
    </row>
    <row r="36" spans="1:28" x14ac:dyDescent="0.25">
      <c r="A36">
        <v>9203643</v>
      </c>
      <c r="B36">
        <v>331101000</v>
      </c>
      <c r="C36" t="s">
        <v>63</v>
      </c>
      <c r="D36" t="s">
        <v>29</v>
      </c>
      <c r="E36" t="s">
        <v>64</v>
      </c>
      <c r="F36" t="s">
        <v>30</v>
      </c>
      <c r="G36" t="s">
        <v>31</v>
      </c>
      <c r="H36" t="s">
        <v>32</v>
      </c>
      <c r="I36" t="s">
        <v>33</v>
      </c>
      <c r="J36">
        <v>0</v>
      </c>
      <c r="K36">
        <v>6.9924149100000013E-2</v>
      </c>
      <c r="L36">
        <v>29.95399384000001</v>
      </c>
      <c r="M36">
        <v>1.7008577099999998E-2</v>
      </c>
      <c r="N36">
        <v>1.13390518E-2</v>
      </c>
      <c r="O36">
        <v>0.41576521000000011</v>
      </c>
      <c r="P36">
        <v>7.5593630000000012E-4</v>
      </c>
      <c r="Q36">
        <v>2.2678101600000021E-2</v>
      </c>
      <c r="R36">
        <v>2.8347628000000009E-3</v>
      </c>
      <c r="S36">
        <v>1.7008565999999991E-3</v>
      </c>
      <c r="T36">
        <v>5.7451191999999991E-3</v>
      </c>
      <c r="U36">
        <v>4.5781000000000001E-5</v>
      </c>
      <c r="V36">
        <v>149.60937502199999</v>
      </c>
      <c r="W36">
        <v>1107.10937771</v>
      </c>
      <c r="X36">
        <v>12.545</v>
      </c>
      <c r="Y36">
        <v>1590303.39793</v>
      </c>
      <c r="Z36">
        <v>199910</v>
      </c>
      <c r="AA36">
        <v>60</v>
      </c>
      <c r="AB36" t="s">
        <v>65</v>
      </c>
    </row>
    <row r="37" spans="1:28" x14ac:dyDescent="0.25">
      <c r="A37">
        <v>9203643</v>
      </c>
      <c r="B37">
        <v>331101000</v>
      </c>
      <c r="C37" t="s">
        <v>63</v>
      </c>
      <c r="D37" t="s">
        <v>29</v>
      </c>
      <c r="E37" t="s">
        <v>64</v>
      </c>
      <c r="F37" t="s">
        <v>30</v>
      </c>
      <c r="G37" t="s">
        <v>31</v>
      </c>
      <c r="H37" t="s">
        <v>32</v>
      </c>
      <c r="I37" t="s">
        <v>33</v>
      </c>
      <c r="J37">
        <v>0</v>
      </c>
      <c r="K37">
        <v>0.13506740680000009</v>
      </c>
      <c r="L37">
        <v>57.859956611600033</v>
      </c>
      <c r="M37">
        <v>3.2854234100000018E-2</v>
      </c>
      <c r="N37">
        <v>2.1902821999999999E-2</v>
      </c>
      <c r="O37">
        <v>0.80310349940000048</v>
      </c>
      <c r="P37">
        <v>1.4601885000000011E-3</v>
      </c>
      <c r="Q37">
        <v>4.3805646400000002E-2</v>
      </c>
      <c r="R37">
        <v>5.4757052999999979E-3</v>
      </c>
      <c r="S37">
        <v>3.2854233000000001E-3</v>
      </c>
      <c r="T37">
        <v>1.10974304E-2</v>
      </c>
      <c r="U37">
        <v>4.5852800000000023E-5</v>
      </c>
      <c r="V37">
        <v>149.8440958753001</v>
      </c>
      <c r="W37">
        <v>1108.8463238367001</v>
      </c>
      <c r="X37">
        <v>12.53999999999998</v>
      </c>
      <c r="Y37">
        <v>3047582.6318100002</v>
      </c>
      <c r="Z37">
        <v>199910</v>
      </c>
      <c r="AA37">
        <v>60</v>
      </c>
      <c r="AB37" t="s">
        <v>65</v>
      </c>
    </row>
    <row r="38" spans="1:28" x14ac:dyDescent="0.25">
      <c r="A38">
        <v>9203643</v>
      </c>
      <c r="B38">
        <v>331101000</v>
      </c>
      <c r="C38" t="s">
        <v>63</v>
      </c>
      <c r="D38" t="s">
        <v>29</v>
      </c>
      <c r="E38" t="s">
        <v>64</v>
      </c>
      <c r="F38" t="s">
        <v>30</v>
      </c>
      <c r="G38" t="s">
        <v>31</v>
      </c>
      <c r="H38" t="s">
        <v>32</v>
      </c>
      <c r="I38" t="s">
        <v>33</v>
      </c>
      <c r="J38">
        <v>0</v>
      </c>
      <c r="K38">
        <v>7.821202139999997E-2</v>
      </c>
      <c r="L38">
        <v>33.504339078199997</v>
      </c>
      <c r="M38">
        <v>1.9024545800000001E-2</v>
      </c>
      <c r="N38">
        <v>1.26830307E-2</v>
      </c>
      <c r="O38">
        <v>0.46504445350000018</v>
      </c>
      <c r="P38">
        <v>8.4553519999999976E-4</v>
      </c>
      <c r="Q38">
        <v>2.5366061100000011E-2</v>
      </c>
      <c r="R38">
        <v>3.1707575999999999E-3</v>
      </c>
      <c r="S38">
        <v>1.9024544E-3</v>
      </c>
      <c r="T38">
        <v>6.4260686999999973E-3</v>
      </c>
      <c r="U38">
        <v>4.8420800000000023E-5</v>
      </c>
      <c r="V38">
        <v>158.2394098389999</v>
      </c>
      <c r="W38">
        <v>1170.9716326099999</v>
      </c>
      <c r="X38">
        <v>13.297000000000001</v>
      </c>
      <c r="Y38">
        <v>1794356.52988</v>
      </c>
      <c r="Z38">
        <v>199910</v>
      </c>
      <c r="AA38">
        <v>60</v>
      </c>
      <c r="AB38" t="s">
        <v>65</v>
      </c>
    </row>
    <row r="39" spans="1:28" x14ac:dyDescent="0.25">
      <c r="A39">
        <v>9203643</v>
      </c>
      <c r="B39">
        <v>331101000</v>
      </c>
      <c r="C39" t="s">
        <v>63</v>
      </c>
      <c r="D39" t="s">
        <v>29</v>
      </c>
      <c r="E39" t="s">
        <v>64</v>
      </c>
      <c r="F39" t="s">
        <v>30</v>
      </c>
      <c r="G39" t="s">
        <v>31</v>
      </c>
      <c r="H39" t="s">
        <v>32</v>
      </c>
      <c r="I39" t="s">
        <v>33</v>
      </c>
      <c r="J39">
        <v>0</v>
      </c>
      <c r="K39">
        <v>0.10526688219999999</v>
      </c>
      <c r="L39">
        <v>45.094056225700022</v>
      </c>
      <c r="M39">
        <v>2.56054579E-2</v>
      </c>
      <c r="N39">
        <v>1.7070305800000001E-2</v>
      </c>
      <c r="O39">
        <v>0.62591119290000019</v>
      </c>
      <c r="P39">
        <v>1.1380201000000009E-3</v>
      </c>
      <c r="Q39">
        <v>3.4140610400000007E-2</v>
      </c>
      <c r="R39">
        <v>4.2675763999999996E-3</v>
      </c>
      <c r="S39">
        <v>2.5605454000000001E-3</v>
      </c>
      <c r="T39">
        <v>8.6489539999999986E-3</v>
      </c>
      <c r="U39">
        <v>4.4254700000000002E-5</v>
      </c>
      <c r="V39">
        <v>144.62256886610001</v>
      </c>
      <c r="W39">
        <v>1070.2070139225</v>
      </c>
      <c r="X39">
        <v>12.108999999999989</v>
      </c>
      <c r="Y39">
        <v>2611655.1054099998</v>
      </c>
      <c r="Z39">
        <v>199910</v>
      </c>
      <c r="AA39">
        <v>60</v>
      </c>
      <c r="AB39" t="s">
        <v>65</v>
      </c>
    </row>
    <row r="40" spans="1:28" x14ac:dyDescent="0.25">
      <c r="A40">
        <v>9203643</v>
      </c>
      <c r="B40">
        <v>331101000</v>
      </c>
      <c r="C40" t="s">
        <v>63</v>
      </c>
      <c r="D40" t="s">
        <v>29</v>
      </c>
      <c r="E40" t="s">
        <v>64</v>
      </c>
      <c r="F40" t="s">
        <v>30</v>
      </c>
      <c r="G40" t="s">
        <v>31</v>
      </c>
      <c r="H40" t="s">
        <v>32</v>
      </c>
      <c r="I40" t="s">
        <v>33</v>
      </c>
      <c r="J40">
        <v>0</v>
      </c>
      <c r="K40">
        <v>0.10854409299999999</v>
      </c>
      <c r="L40">
        <v>46.497942280100013</v>
      </c>
      <c r="M40">
        <v>2.6402616300000011E-2</v>
      </c>
      <c r="N40">
        <v>1.7601745200000019E-2</v>
      </c>
      <c r="O40">
        <v>0.64539730800000106</v>
      </c>
      <c r="P40">
        <v>1.1734498000000009E-3</v>
      </c>
      <c r="Q40">
        <v>3.5203490000000039E-2</v>
      </c>
      <c r="R40">
        <v>4.4004360000000041E-3</v>
      </c>
      <c r="S40">
        <v>2.6402626999999981E-3</v>
      </c>
      <c r="T40">
        <v>8.9182169999999991E-3</v>
      </c>
      <c r="U40">
        <v>4.6175000000000018E-5</v>
      </c>
      <c r="V40">
        <v>150.89484951599999</v>
      </c>
      <c r="W40">
        <v>1116.6218887400009</v>
      </c>
      <c r="X40">
        <v>12.617999999999981</v>
      </c>
      <c r="Y40">
        <v>2296226.8569999998</v>
      </c>
      <c r="Z40">
        <v>199910</v>
      </c>
      <c r="AA40">
        <v>60</v>
      </c>
      <c r="AB40" t="s">
        <v>65</v>
      </c>
    </row>
    <row r="41" spans="1:28" x14ac:dyDescent="0.25">
      <c r="A41">
        <v>9203643</v>
      </c>
      <c r="B41">
        <v>331101000</v>
      </c>
      <c r="C41" t="s">
        <v>63</v>
      </c>
      <c r="D41" t="s">
        <v>29</v>
      </c>
      <c r="E41" t="s">
        <v>64</v>
      </c>
      <c r="F41" t="s">
        <v>30</v>
      </c>
      <c r="G41" t="s">
        <v>31</v>
      </c>
      <c r="H41" t="s">
        <v>32</v>
      </c>
      <c r="I41" t="s">
        <v>33</v>
      </c>
      <c r="J41">
        <v>0</v>
      </c>
      <c r="K41">
        <v>0.15329024409999989</v>
      </c>
      <c r="L41">
        <v>65.666226048899972</v>
      </c>
      <c r="M41">
        <v>3.7286815399999999E-2</v>
      </c>
      <c r="N41">
        <v>2.4857877699999972E-2</v>
      </c>
      <c r="O41">
        <v>0.91145549650000079</v>
      </c>
      <c r="P41">
        <v>1.6571904999999991E-3</v>
      </c>
      <c r="Q41">
        <v>4.971575499999998E-2</v>
      </c>
      <c r="R41">
        <v>6.2144685999999984E-3</v>
      </c>
      <c r="S41">
        <v>3.728682599999996E-3</v>
      </c>
      <c r="T41">
        <v>1.2594657900000011E-2</v>
      </c>
      <c r="U41">
        <v>4.9614200000000017E-5</v>
      </c>
      <c r="V41">
        <v>162.13472304219991</v>
      </c>
      <c r="W41">
        <v>1199.796946556</v>
      </c>
      <c r="X41">
        <v>13.541999999999989</v>
      </c>
      <c r="Y41">
        <v>2917773.2737400001</v>
      </c>
      <c r="Z41">
        <v>199910</v>
      </c>
      <c r="AA41">
        <v>60</v>
      </c>
      <c r="AB41" t="s">
        <v>65</v>
      </c>
    </row>
    <row r="42" spans="1:28" x14ac:dyDescent="0.25">
      <c r="A42">
        <v>9203643</v>
      </c>
      <c r="B42">
        <v>331101000</v>
      </c>
      <c r="C42" t="s">
        <v>63</v>
      </c>
      <c r="D42" t="s">
        <v>29</v>
      </c>
      <c r="E42" t="s">
        <v>64</v>
      </c>
      <c r="F42" t="s">
        <v>30</v>
      </c>
      <c r="G42" t="s">
        <v>31</v>
      </c>
      <c r="H42" t="s">
        <v>32</v>
      </c>
      <c r="I42" t="s">
        <v>33</v>
      </c>
      <c r="J42">
        <v>0</v>
      </c>
      <c r="K42">
        <v>3.0384037000000041E-2</v>
      </c>
      <c r="L42">
        <v>13.015864718799991</v>
      </c>
      <c r="M42">
        <v>7.3907113E-3</v>
      </c>
      <c r="N42">
        <v>4.9271416999999993E-3</v>
      </c>
      <c r="O42">
        <v>0.18066184410000019</v>
      </c>
      <c r="P42">
        <v>3.2847689999999967E-4</v>
      </c>
      <c r="Q42">
        <v>9.8542828999999953E-3</v>
      </c>
      <c r="R42">
        <v>1.2317843E-3</v>
      </c>
      <c r="S42">
        <v>7.3907179999999951E-4</v>
      </c>
      <c r="T42">
        <v>2.4964179999999981E-3</v>
      </c>
      <c r="U42">
        <v>4.537589999999998E-5</v>
      </c>
      <c r="V42">
        <v>148.29022100999981</v>
      </c>
      <c r="W42">
        <v>1097.3476333600011</v>
      </c>
      <c r="X42">
        <v>12.396000000000001</v>
      </c>
      <c r="Y42">
        <v>215638.34683699999</v>
      </c>
      <c r="Z42">
        <v>199910</v>
      </c>
      <c r="AA42">
        <v>60</v>
      </c>
      <c r="AB42" t="s">
        <v>65</v>
      </c>
    </row>
    <row r="43" spans="1:28" x14ac:dyDescent="0.25">
      <c r="A43">
        <v>9203643</v>
      </c>
      <c r="B43">
        <v>331101000</v>
      </c>
      <c r="C43" t="s">
        <v>63</v>
      </c>
      <c r="D43" t="s">
        <v>29</v>
      </c>
      <c r="E43" t="s">
        <v>64</v>
      </c>
      <c r="F43" t="s">
        <v>30</v>
      </c>
      <c r="G43" t="s">
        <v>31</v>
      </c>
      <c r="H43" t="s">
        <v>32</v>
      </c>
      <c r="I43" t="s">
        <v>33</v>
      </c>
      <c r="J43">
        <v>0</v>
      </c>
      <c r="K43">
        <v>8.54175605000001E-2</v>
      </c>
      <c r="L43">
        <v>36.591036063300002</v>
      </c>
      <c r="M43">
        <v>2.0777243300000001E-2</v>
      </c>
      <c r="N43">
        <v>1.3851497000000009E-2</v>
      </c>
      <c r="O43">
        <v>0.50788819590000023</v>
      </c>
      <c r="P43">
        <v>9.2343299999999965E-4</v>
      </c>
      <c r="Q43">
        <v>2.77029931E-2</v>
      </c>
      <c r="R43">
        <v>3.462873400000001E-3</v>
      </c>
      <c r="S43">
        <v>2.077723699999999E-3</v>
      </c>
      <c r="T43">
        <v>7.0180917000000004E-3</v>
      </c>
      <c r="U43">
        <v>4.7536300000000001E-5</v>
      </c>
      <c r="V43">
        <v>155.34542801299989</v>
      </c>
      <c r="W43">
        <v>1149.556172630002</v>
      </c>
      <c r="X43">
        <v>12.974999999999961</v>
      </c>
      <c r="Y43">
        <v>1681092.2644400001</v>
      </c>
      <c r="Z43">
        <v>199910</v>
      </c>
      <c r="AA43">
        <v>60</v>
      </c>
      <c r="AB43" t="s">
        <v>65</v>
      </c>
    </row>
    <row r="44" spans="1:28" x14ac:dyDescent="0.25">
      <c r="A44">
        <v>8913916</v>
      </c>
      <c r="B44">
        <v>309051000</v>
      </c>
      <c r="C44" t="s">
        <v>47</v>
      </c>
      <c r="D44" t="s">
        <v>48</v>
      </c>
      <c r="E44" t="s">
        <v>36</v>
      </c>
      <c r="F44" t="s">
        <v>30</v>
      </c>
      <c r="G44" t="s">
        <v>31</v>
      </c>
      <c r="H44" t="s">
        <v>32</v>
      </c>
      <c r="I44" t="s">
        <v>37</v>
      </c>
      <c r="J44">
        <v>0</v>
      </c>
      <c r="K44">
        <v>0.30667081330000001</v>
      </c>
      <c r="L44">
        <v>131.37114674029991</v>
      </c>
      <c r="M44">
        <v>7.4595603800000104E-2</v>
      </c>
      <c r="N44">
        <v>4.973040110000005E-2</v>
      </c>
      <c r="O44">
        <v>1.840303410799998</v>
      </c>
      <c r="P44">
        <v>3.3153592E-3</v>
      </c>
      <c r="Q44">
        <v>9.946080449999993E-2</v>
      </c>
      <c r="R44">
        <v>1.243260180000001E-2</v>
      </c>
      <c r="S44">
        <v>7.4595577000000036E-3</v>
      </c>
      <c r="T44">
        <v>2.5196739299999989E-2</v>
      </c>
      <c r="U44">
        <v>1.035540999999999E-4</v>
      </c>
      <c r="V44">
        <v>338.41334035090028</v>
      </c>
      <c r="W44">
        <v>2504.258707305999</v>
      </c>
      <c r="X44">
        <v>28.29000000000001</v>
      </c>
      <c r="Y44">
        <v>4553912.1289499998</v>
      </c>
      <c r="Z44">
        <v>199207</v>
      </c>
      <c r="AA44">
        <v>270</v>
      </c>
      <c r="AB44" t="s">
        <v>49</v>
      </c>
    </row>
    <row r="45" spans="1:28" x14ac:dyDescent="0.25">
      <c r="A45">
        <v>8913916</v>
      </c>
      <c r="B45">
        <v>309051000</v>
      </c>
      <c r="C45" t="s">
        <v>47</v>
      </c>
      <c r="D45" t="s">
        <v>48</v>
      </c>
      <c r="E45" t="s">
        <v>36</v>
      </c>
      <c r="F45" t="s">
        <v>30</v>
      </c>
      <c r="G45" t="s">
        <v>31</v>
      </c>
      <c r="H45" t="s">
        <v>32</v>
      </c>
      <c r="I45" t="s">
        <v>37</v>
      </c>
      <c r="J45">
        <v>0</v>
      </c>
      <c r="K45">
        <v>0.35355032109999979</v>
      </c>
      <c r="L45">
        <v>151.45331317829999</v>
      </c>
      <c r="M45">
        <v>8.5998726899999892E-2</v>
      </c>
      <c r="N45">
        <v>5.7332482799999952E-2</v>
      </c>
      <c r="O45">
        <v>2.119104542400001</v>
      </c>
      <c r="P45">
        <v>3.8221667999999999E-3</v>
      </c>
      <c r="Q45">
        <v>0.1146649702999999</v>
      </c>
      <c r="R45">
        <v>1.43331221E-2</v>
      </c>
      <c r="S45">
        <v>8.5998721999999955E-3</v>
      </c>
      <c r="T45">
        <v>2.9048459299999971E-2</v>
      </c>
      <c r="U45">
        <v>1.2999149999999999E-4</v>
      </c>
      <c r="V45">
        <v>424.81004043200028</v>
      </c>
      <c r="W45">
        <v>3143.5942819900019</v>
      </c>
      <c r="X45">
        <v>35.613000000000049</v>
      </c>
      <c r="Y45">
        <v>4958852.6605400005</v>
      </c>
      <c r="Z45">
        <v>199207</v>
      </c>
      <c r="AA45">
        <v>270</v>
      </c>
      <c r="AB45" t="s">
        <v>49</v>
      </c>
    </row>
    <row r="46" spans="1:28" x14ac:dyDescent="0.25">
      <c r="A46">
        <v>8913916</v>
      </c>
      <c r="B46">
        <v>309051000</v>
      </c>
      <c r="C46" t="s">
        <v>47</v>
      </c>
      <c r="D46" t="s">
        <v>48</v>
      </c>
      <c r="E46" t="s">
        <v>36</v>
      </c>
      <c r="F46" t="s">
        <v>30</v>
      </c>
      <c r="G46" t="s">
        <v>31</v>
      </c>
      <c r="H46" t="s">
        <v>32</v>
      </c>
      <c r="I46" t="s">
        <v>37</v>
      </c>
      <c r="J46">
        <v>0</v>
      </c>
      <c r="K46">
        <v>0.46724644039999957</v>
      </c>
      <c r="L46">
        <v>200.15827274470001</v>
      </c>
      <c r="M46">
        <v>0.1136545391999999</v>
      </c>
      <c r="N46">
        <v>7.5769691900000019E-2</v>
      </c>
      <c r="O46">
        <v>2.813198219799999</v>
      </c>
      <c r="P46">
        <v>5.0513122000000023E-3</v>
      </c>
      <c r="Q46">
        <v>0.15153938719999979</v>
      </c>
      <c r="R46">
        <v>1.894242320000002E-2</v>
      </c>
      <c r="S46">
        <v>1.1365454800000001E-2</v>
      </c>
      <c r="T46">
        <v>3.8389978200000022E-2</v>
      </c>
      <c r="U46">
        <v>1.186266000000001E-4</v>
      </c>
      <c r="V46">
        <v>387.66927082730018</v>
      </c>
      <c r="W46">
        <v>2868.752604571001</v>
      </c>
      <c r="X46">
        <v>32.405999999999999</v>
      </c>
      <c r="Y46">
        <v>7000865.1845500004</v>
      </c>
      <c r="Z46">
        <v>199207</v>
      </c>
      <c r="AA46">
        <v>270</v>
      </c>
      <c r="AB46" t="s">
        <v>49</v>
      </c>
    </row>
    <row r="47" spans="1:28" x14ac:dyDescent="0.25">
      <c r="A47">
        <v>8913916</v>
      </c>
      <c r="B47">
        <v>309051000</v>
      </c>
      <c r="C47" t="s">
        <v>47</v>
      </c>
      <c r="D47" t="s">
        <v>48</v>
      </c>
      <c r="E47" t="s">
        <v>36</v>
      </c>
      <c r="F47" t="s">
        <v>30</v>
      </c>
      <c r="G47" t="s">
        <v>31</v>
      </c>
      <c r="H47" t="s">
        <v>32</v>
      </c>
      <c r="I47" t="s">
        <v>37</v>
      </c>
      <c r="J47">
        <v>0</v>
      </c>
      <c r="K47">
        <v>0.31478732720000019</v>
      </c>
      <c r="L47">
        <v>134.84808346909981</v>
      </c>
      <c r="M47">
        <v>7.6569890600000023E-2</v>
      </c>
      <c r="N47">
        <v>5.104659230000002E-2</v>
      </c>
      <c r="O47">
        <v>1.8913360707000011</v>
      </c>
      <c r="P47">
        <v>3.4031067999999989E-3</v>
      </c>
      <c r="Q47">
        <v>0.1020931877</v>
      </c>
      <c r="R47">
        <v>1.27616473E-2</v>
      </c>
      <c r="S47">
        <v>7.6569891000000017E-3</v>
      </c>
      <c r="T47">
        <v>2.5863608199999999E-2</v>
      </c>
      <c r="U47">
        <v>9.649809999999999E-5</v>
      </c>
      <c r="V47">
        <v>315.35156138970001</v>
      </c>
      <c r="W47">
        <v>2333.6015611930011</v>
      </c>
      <c r="X47">
        <v>26.437999999999999</v>
      </c>
      <c r="Y47">
        <v>4542118.0095100002</v>
      </c>
      <c r="Z47">
        <v>199207</v>
      </c>
      <c r="AA47">
        <v>270</v>
      </c>
      <c r="AB47" t="s">
        <v>49</v>
      </c>
    </row>
    <row r="48" spans="1:28" x14ac:dyDescent="0.25">
      <c r="A48">
        <v>8913916</v>
      </c>
      <c r="B48">
        <v>309051000</v>
      </c>
      <c r="C48" t="s">
        <v>47</v>
      </c>
      <c r="D48" t="s">
        <v>48</v>
      </c>
      <c r="E48" t="s">
        <v>36</v>
      </c>
      <c r="F48" t="s">
        <v>30</v>
      </c>
      <c r="G48" t="s">
        <v>31</v>
      </c>
      <c r="H48" t="s">
        <v>32</v>
      </c>
      <c r="I48" t="s">
        <v>37</v>
      </c>
      <c r="J48">
        <v>0</v>
      </c>
      <c r="K48">
        <v>4.2998055200000003E-2</v>
      </c>
      <c r="L48">
        <v>18.419437115000001</v>
      </c>
      <c r="M48">
        <v>1.0458986300000001E-2</v>
      </c>
      <c r="N48">
        <v>6.9726571999999994E-3</v>
      </c>
      <c r="O48">
        <v>0.25940144030000001</v>
      </c>
      <c r="P48">
        <v>4.6484400000000001E-4</v>
      </c>
      <c r="Q48">
        <v>1.3945315099999999E-2</v>
      </c>
      <c r="R48">
        <v>1.7431644999999999E-3</v>
      </c>
      <c r="S48">
        <v>1.0458988E-3</v>
      </c>
      <c r="T48">
        <v>3.5328131000000001E-3</v>
      </c>
      <c r="U48">
        <v>8.7319999999999987E-6</v>
      </c>
      <c r="V48">
        <v>28.536024210000001</v>
      </c>
      <c r="W48">
        <v>211.16657823000011</v>
      </c>
      <c r="X48">
        <v>2.399999999999999</v>
      </c>
      <c r="Y48">
        <v>460589.58430699998</v>
      </c>
      <c r="Z48">
        <v>199207</v>
      </c>
      <c r="AA48">
        <v>270</v>
      </c>
      <c r="AB48" t="s">
        <v>49</v>
      </c>
    </row>
    <row r="49" spans="1:28" x14ac:dyDescent="0.25">
      <c r="A49">
        <v>8509181</v>
      </c>
      <c r="B49">
        <v>209778000</v>
      </c>
      <c r="C49" t="s">
        <v>50</v>
      </c>
      <c r="F49" t="s">
        <v>30</v>
      </c>
      <c r="G49" t="s">
        <v>31</v>
      </c>
      <c r="H49" t="s">
        <v>32</v>
      </c>
      <c r="I49" t="s">
        <v>37</v>
      </c>
      <c r="J49">
        <v>0</v>
      </c>
      <c r="K49">
        <v>0.26210948340000001</v>
      </c>
      <c r="L49">
        <v>112.28203389070001</v>
      </c>
      <c r="M49">
        <v>6.3756361000000025E-2</v>
      </c>
      <c r="N49">
        <v>4.2504240099999979E-2</v>
      </c>
      <c r="O49">
        <v>1.5824916506</v>
      </c>
      <c r="P49">
        <v>2.8336154E-3</v>
      </c>
      <c r="Q49">
        <v>8.5008479800000009E-2</v>
      </c>
      <c r="R49">
        <v>1.0626060099999999E-2</v>
      </c>
      <c r="S49">
        <v>6.3756364000000041E-3</v>
      </c>
      <c r="T49">
        <v>2.1535481799999989E-2</v>
      </c>
      <c r="U49">
        <v>2.1539099999999998E-5</v>
      </c>
      <c r="V49">
        <v>197.09172658599999</v>
      </c>
      <c r="W49">
        <v>647.58709579599952</v>
      </c>
      <c r="X49">
        <v>5.8499999999999917</v>
      </c>
      <c r="Y49">
        <v>1392202.6433699999</v>
      </c>
      <c r="Z49">
        <v>198908</v>
      </c>
      <c r="AA49">
        <v>163</v>
      </c>
      <c r="AB49" t="s">
        <v>51</v>
      </c>
    </row>
    <row r="50" spans="1:28" x14ac:dyDescent="0.25">
      <c r="A50">
        <v>8509181</v>
      </c>
      <c r="B50">
        <v>209778000</v>
      </c>
      <c r="C50" t="s">
        <v>50</v>
      </c>
      <c r="F50" t="s">
        <v>30</v>
      </c>
      <c r="G50" t="s">
        <v>31</v>
      </c>
      <c r="H50" t="s">
        <v>32</v>
      </c>
      <c r="I50" t="s">
        <v>37</v>
      </c>
      <c r="J50">
        <v>0</v>
      </c>
      <c r="K50">
        <v>1.039320284999999</v>
      </c>
      <c r="L50">
        <v>445.22233797159993</v>
      </c>
      <c r="M50">
        <v>0.25280763480000012</v>
      </c>
      <c r="N50">
        <v>0.16853842560000001</v>
      </c>
      <c r="O50">
        <v>6.2594098518999974</v>
      </c>
      <c r="P50">
        <v>1.1235894E-2</v>
      </c>
      <c r="Q50">
        <v>0.33707684670000032</v>
      </c>
      <c r="R50">
        <v>4.2134604300000017E-2</v>
      </c>
      <c r="S50">
        <v>2.528076410000004E-2</v>
      </c>
      <c r="T50">
        <v>8.5392802599999942E-2</v>
      </c>
      <c r="U50">
        <v>1.146654999999999E-4</v>
      </c>
      <c r="V50">
        <v>1049.2311352700001</v>
      </c>
      <c r="W50">
        <v>3447.4737359490009</v>
      </c>
      <c r="X50">
        <v>31.300000000000018</v>
      </c>
      <c r="Y50">
        <v>5188251.1996999998</v>
      </c>
      <c r="Z50">
        <v>198908</v>
      </c>
      <c r="AA50">
        <v>163</v>
      </c>
      <c r="AB50" t="s">
        <v>51</v>
      </c>
    </row>
    <row r="51" spans="1:28" x14ac:dyDescent="0.25">
      <c r="A51">
        <v>8509181</v>
      </c>
      <c r="B51">
        <v>209778000</v>
      </c>
      <c r="C51" t="s">
        <v>50</v>
      </c>
      <c r="F51" t="s">
        <v>30</v>
      </c>
      <c r="G51" t="s">
        <v>31</v>
      </c>
      <c r="H51" t="s">
        <v>32</v>
      </c>
      <c r="I51" t="s">
        <v>37</v>
      </c>
      <c r="J51">
        <v>0</v>
      </c>
      <c r="K51">
        <v>1.2299787731</v>
      </c>
      <c r="L51">
        <v>526.89630973099963</v>
      </c>
      <c r="M51">
        <v>0.29918402690000012</v>
      </c>
      <c r="N51">
        <v>0.19945601639999971</v>
      </c>
      <c r="O51">
        <v>7.4111736918999993</v>
      </c>
      <c r="P51">
        <v>1.329706589999999E-2</v>
      </c>
      <c r="Q51">
        <v>0.3989120343999995</v>
      </c>
      <c r="R51">
        <v>4.9864003600000061E-2</v>
      </c>
      <c r="S51">
        <v>2.9918403199999982E-2</v>
      </c>
      <c r="T51">
        <v>0.10105771529999991</v>
      </c>
      <c r="U51">
        <v>1.2908989999999991E-4</v>
      </c>
      <c r="V51">
        <v>1181.2175961019991</v>
      </c>
      <c r="W51">
        <v>3881.1435213499999</v>
      </c>
      <c r="X51">
        <v>35.259000000000057</v>
      </c>
      <c r="Y51">
        <v>5841324.5293300003</v>
      </c>
      <c r="Z51">
        <v>198908</v>
      </c>
      <c r="AA51">
        <v>163</v>
      </c>
      <c r="AB51" t="s">
        <v>51</v>
      </c>
    </row>
    <row r="52" spans="1:28" x14ac:dyDescent="0.25">
      <c r="A52">
        <v>8509181</v>
      </c>
      <c r="B52">
        <v>209778000</v>
      </c>
      <c r="C52" t="s">
        <v>50</v>
      </c>
      <c r="F52" t="s">
        <v>30</v>
      </c>
      <c r="G52" t="s">
        <v>31</v>
      </c>
      <c r="H52" t="s">
        <v>32</v>
      </c>
      <c r="I52" t="s">
        <v>37</v>
      </c>
      <c r="J52">
        <v>0</v>
      </c>
      <c r="K52">
        <v>1.2773760003000021</v>
      </c>
      <c r="L52">
        <v>547.20025809200001</v>
      </c>
      <c r="M52">
        <v>0.31071307989999991</v>
      </c>
      <c r="N52">
        <v>0.2071420529999998</v>
      </c>
      <c r="O52">
        <v>7.7049433127999878</v>
      </c>
      <c r="P52">
        <v>1.3809469700000011E-2</v>
      </c>
      <c r="Q52">
        <v>0.41428410579999919</v>
      </c>
      <c r="R52">
        <v>5.1785512199999939E-2</v>
      </c>
      <c r="S52">
        <v>3.107130780000001E-2</v>
      </c>
      <c r="T52">
        <v>0.10495197539999999</v>
      </c>
      <c r="U52">
        <v>1.186328E-4</v>
      </c>
      <c r="V52">
        <v>1085.5278362189999</v>
      </c>
      <c r="W52">
        <v>3566.7343074419982</v>
      </c>
      <c r="X52">
        <v>32.393999999999998</v>
      </c>
      <c r="Y52">
        <v>6542182.9055599999</v>
      </c>
      <c r="Z52">
        <v>198908</v>
      </c>
      <c r="AA52">
        <v>163</v>
      </c>
      <c r="AB52" t="s">
        <v>51</v>
      </c>
    </row>
    <row r="53" spans="1:28" x14ac:dyDescent="0.25">
      <c r="A53">
        <v>8509181</v>
      </c>
      <c r="B53">
        <v>209778000</v>
      </c>
      <c r="C53" t="s">
        <v>50</v>
      </c>
      <c r="F53" t="s">
        <v>30</v>
      </c>
      <c r="G53" t="s">
        <v>31</v>
      </c>
      <c r="H53" t="s">
        <v>32</v>
      </c>
      <c r="I53" t="s">
        <v>37</v>
      </c>
      <c r="J53">
        <v>0</v>
      </c>
      <c r="K53">
        <v>0.98963815759999962</v>
      </c>
      <c r="L53">
        <v>423.93958929810009</v>
      </c>
      <c r="M53">
        <v>0.24072279420000009</v>
      </c>
      <c r="N53">
        <v>0.16048186500000011</v>
      </c>
      <c r="O53">
        <v>5.9788752102999929</v>
      </c>
      <c r="P53">
        <v>1.06987909E-2</v>
      </c>
      <c r="Q53">
        <v>0.32096372620000019</v>
      </c>
      <c r="R53">
        <v>4.0120463299999992E-2</v>
      </c>
      <c r="S53">
        <v>2.4072278900000011E-2</v>
      </c>
      <c r="T53">
        <v>8.13108099999999E-2</v>
      </c>
      <c r="U53">
        <v>7.3942699999999986E-5</v>
      </c>
      <c r="V53">
        <v>676.59699189100058</v>
      </c>
      <c r="W53">
        <v>2223.104392397001</v>
      </c>
      <c r="X53">
        <v>20.192999999999991</v>
      </c>
      <c r="Y53">
        <v>5018286.9198799999</v>
      </c>
      <c r="Z53">
        <v>198908</v>
      </c>
      <c r="AA53">
        <v>163</v>
      </c>
      <c r="AB53" t="s">
        <v>51</v>
      </c>
    </row>
    <row r="54" spans="1:28" x14ac:dyDescent="0.25">
      <c r="A54">
        <v>5351894</v>
      </c>
      <c r="B54">
        <v>258499000</v>
      </c>
      <c r="C54" t="s">
        <v>39</v>
      </c>
      <c r="D54" t="s">
        <v>40</v>
      </c>
      <c r="F54" t="s">
        <v>30</v>
      </c>
      <c r="G54" t="s">
        <v>31</v>
      </c>
      <c r="H54" t="s">
        <v>32</v>
      </c>
      <c r="I54" t="s">
        <v>33</v>
      </c>
      <c r="J54">
        <v>0</v>
      </c>
      <c r="K54">
        <v>1.92374469E-2</v>
      </c>
      <c r="L54">
        <v>8.2409050727000004</v>
      </c>
      <c r="M54">
        <v>4.6793809999999998E-3</v>
      </c>
      <c r="N54">
        <v>3.1195892999999991E-3</v>
      </c>
      <c r="O54">
        <v>0.11438479939999981</v>
      </c>
      <c r="P54">
        <v>2.0797049999999979E-4</v>
      </c>
      <c r="Q54">
        <v>6.2391701000000044E-3</v>
      </c>
      <c r="R54">
        <v>7.7989580000000121E-4</v>
      </c>
      <c r="S54">
        <v>4.6793339999999978E-4</v>
      </c>
      <c r="T54">
        <v>1.580587799999999E-3</v>
      </c>
      <c r="U54">
        <v>1.8474200000000031E-5</v>
      </c>
      <c r="V54">
        <v>169.03590292570021</v>
      </c>
      <c r="W54">
        <v>555.40367984029967</v>
      </c>
      <c r="X54">
        <v>3.688999999999965</v>
      </c>
      <c r="Y54">
        <v>1549149.5184500001</v>
      </c>
      <c r="Z54">
        <v>196200</v>
      </c>
      <c r="AA54">
        <v>250</v>
      </c>
      <c r="AB54" t="s">
        <v>41</v>
      </c>
    </row>
    <row r="55" spans="1:28" x14ac:dyDescent="0.25">
      <c r="A55">
        <v>5351894</v>
      </c>
      <c r="B55">
        <v>258499000</v>
      </c>
      <c r="C55" t="s">
        <v>39</v>
      </c>
      <c r="D55" t="s">
        <v>40</v>
      </c>
      <c r="F55" t="s">
        <v>30</v>
      </c>
      <c r="G55" t="s">
        <v>31</v>
      </c>
      <c r="H55" t="s">
        <v>32</v>
      </c>
      <c r="I55" t="s">
        <v>33</v>
      </c>
      <c r="J55">
        <v>0</v>
      </c>
      <c r="K55">
        <v>3.5878313100000003E-2</v>
      </c>
      <c r="L55">
        <v>15.369492383300001</v>
      </c>
      <c r="M55">
        <v>8.7271582999999993E-3</v>
      </c>
      <c r="N55">
        <v>5.8181078000000006E-3</v>
      </c>
      <c r="O55">
        <v>0.2133304917000001</v>
      </c>
      <c r="P55">
        <v>3.8787180000000008E-4</v>
      </c>
      <c r="Q55">
        <v>1.1636207500000001E-2</v>
      </c>
      <c r="R55">
        <v>1.4545211999999999E-3</v>
      </c>
      <c r="S55">
        <v>8.7271439999999918E-4</v>
      </c>
      <c r="T55">
        <v>2.9478363999999998E-3</v>
      </c>
      <c r="U55">
        <v>4.5905999999999997E-5</v>
      </c>
      <c r="V55">
        <v>420.04164389449983</v>
      </c>
      <c r="W55">
        <v>1380.136831312599</v>
      </c>
      <c r="X55">
        <v>11.698</v>
      </c>
      <c r="Y55">
        <v>3323561.6307799998</v>
      </c>
      <c r="Z55">
        <v>196200</v>
      </c>
      <c r="AA55">
        <v>250</v>
      </c>
      <c r="AB55" t="s">
        <v>41</v>
      </c>
    </row>
    <row r="56" spans="1:28" x14ac:dyDescent="0.25">
      <c r="A56">
        <v>5351894</v>
      </c>
      <c r="B56">
        <v>258499000</v>
      </c>
      <c r="C56" t="s">
        <v>39</v>
      </c>
      <c r="D56" t="s">
        <v>40</v>
      </c>
      <c r="F56" t="s">
        <v>30</v>
      </c>
      <c r="G56" t="s">
        <v>31</v>
      </c>
      <c r="H56" t="s">
        <v>32</v>
      </c>
      <c r="I56" t="s">
        <v>33</v>
      </c>
      <c r="J56">
        <v>0</v>
      </c>
      <c r="K56">
        <v>3.5696802700000002E-2</v>
      </c>
      <c r="L56">
        <v>15.291739010900001</v>
      </c>
      <c r="M56">
        <v>8.6830072999999966E-3</v>
      </c>
      <c r="N56">
        <v>5.788671300000001E-3</v>
      </c>
      <c r="O56">
        <v>0.21225126799999991</v>
      </c>
      <c r="P56">
        <v>3.8591180000000001E-4</v>
      </c>
      <c r="Q56">
        <v>1.15773404E-2</v>
      </c>
      <c r="R56">
        <v>1.4471678999999999E-3</v>
      </c>
      <c r="S56">
        <v>8.6830229999999993E-4</v>
      </c>
      <c r="T56">
        <v>2.9329285000000002E-3</v>
      </c>
      <c r="U56">
        <v>5.2001100000000013E-5</v>
      </c>
      <c r="V56">
        <v>475.82030174229988</v>
      </c>
      <c r="W56">
        <v>1563.4095623894</v>
      </c>
      <c r="X56">
        <v>14.00999999999998</v>
      </c>
      <c r="Y56">
        <v>3182042.1335900002</v>
      </c>
      <c r="Z56">
        <v>196200</v>
      </c>
      <c r="AA56">
        <v>250</v>
      </c>
      <c r="AB56" t="s">
        <v>41</v>
      </c>
    </row>
    <row r="57" spans="1:28" x14ac:dyDescent="0.25">
      <c r="A57">
        <v>5351894</v>
      </c>
      <c r="B57">
        <v>258499000</v>
      </c>
      <c r="C57" t="s">
        <v>39</v>
      </c>
      <c r="D57" t="s">
        <v>40</v>
      </c>
      <c r="F57" t="s">
        <v>30</v>
      </c>
      <c r="G57" t="s">
        <v>31</v>
      </c>
      <c r="H57" t="s">
        <v>32</v>
      </c>
      <c r="I57" t="s">
        <v>33</v>
      </c>
      <c r="J57">
        <v>0</v>
      </c>
      <c r="K57">
        <v>3.3513625399999997E-2</v>
      </c>
      <c r="L57">
        <v>14.356512312399991</v>
      </c>
      <c r="M57">
        <v>8.1519632999999987E-3</v>
      </c>
      <c r="N57">
        <v>5.4346423999999992E-3</v>
      </c>
      <c r="O57">
        <v>0.19927020100000009</v>
      </c>
      <c r="P57">
        <v>3.6230989999999999E-4</v>
      </c>
      <c r="Q57">
        <v>1.0869283400000001E-2</v>
      </c>
      <c r="R57">
        <v>1.3586602999999991E-3</v>
      </c>
      <c r="S57">
        <v>8.151968000000004E-4</v>
      </c>
      <c r="T57">
        <v>2.753551700000001E-3</v>
      </c>
      <c r="U57">
        <v>4.7453300000000002E-5</v>
      </c>
      <c r="V57">
        <v>434.21729065660003</v>
      </c>
      <c r="W57">
        <v>1426.7139607150009</v>
      </c>
      <c r="X57">
        <v>12.75599999999997</v>
      </c>
      <c r="Y57">
        <v>3044796.3610399999</v>
      </c>
      <c r="Z57">
        <v>196200</v>
      </c>
      <c r="AA57">
        <v>250</v>
      </c>
      <c r="AB57" t="s">
        <v>41</v>
      </c>
    </row>
    <row r="58" spans="1:28" x14ac:dyDescent="0.25">
      <c r="A58">
        <v>5351894</v>
      </c>
      <c r="B58">
        <v>258499000</v>
      </c>
      <c r="C58" t="s">
        <v>39</v>
      </c>
      <c r="D58" t="s">
        <v>40</v>
      </c>
      <c r="F58" t="s">
        <v>30</v>
      </c>
      <c r="G58" t="s">
        <v>31</v>
      </c>
      <c r="H58" t="s">
        <v>32</v>
      </c>
      <c r="I58" t="s">
        <v>33</v>
      </c>
      <c r="J58">
        <v>0</v>
      </c>
      <c r="K58">
        <v>2.3398368199999998E-2</v>
      </c>
      <c r="L58">
        <v>10.023354850300001</v>
      </c>
      <c r="M58">
        <v>5.6914947000000007E-3</v>
      </c>
      <c r="N58">
        <v>3.7943303999999978E-3</v>
      </c>
      <c r="O58">
        <v>0.13912543020000001</v>
      </c>
      <c r="P58">
        <v>2.5295649999999999E-4</v>
      </c>
      <c r="Q58">
        <v>7.5886603999999972E-3</v>
      </c>
      <c r="R58">
        <v>9.485804999999996E-4</v>
      </c>
      <c r="S58">
        <v>5.6915039999999996E-4</v>
      </c>
      <c r="T58">
        <v>1.9224604000000001E-3</v>
      </c>
      <c r="U58">
        <v>2.9439999999999989E-5</v>
      </c>
      <c r="V58">
        <v>269.38527811619991</v>
      </c>
      <c r="W58">
        <v>885.12305520400014</v>
      </c>
      <c r="X58">
        <v>7.8869999999999836</v>
      </c>
      <c r="Y58">
        <v>2037215.49572</v>
      </c>
      <c r="Z58">
        <v>196200</v>
      </c>
      <c r="AA58">
        <v>250</v>
      </c>
      <c r="AB58" t="s">
        <v>41</v>
      </c>
    </row>
    <row r="59" spans="1:28" x14ac:dyDescent="0.25">
      <c r="A59">
        <v>8913899</v>
      </c>
      <c r="B59">
        <v>331037000</v>
      </c>
      <c r="C59" t="s">
        <v>35</v>
      </c>
      <c r="D59" t="s">
        <v>29</v>
      </c>
      <c r="E59" t="s">
        <v>36</v>
      </c>
      <c r="F59" t="s">
        <v>30</v>
      </c>
      <c r="G59" t="s">
        <v>31</v>
      </c>
      <c r="H59" t="s">
        <v>32</v>
      </c>
      <c r="I59" t="s">
        <v>37</v>
      </c>
      <c r="J59">
        <v>0</v>
      </c>
      <c r="K59">
        <v>0.1506552232000001</v>
      </c>
      <c r="L59">
        <v>64.537440194000041</v>
      </c>
      <c r="M59">
        <v>3.6645865100000022E-2</v>
      </c>
      <c r="N59">
        <v>2.4430576700000001E-2</v>
      </c>
      <c r="O59">
        <v>0.91027603259999978</v>
      </c>
      <c r="P59">
        <v>1.6287041999999989E-3</v>
      </c>
      <c r="Q59">
        <v>4.8861153199999993E-2</v>
      </c>
      <c r="R59">
        <v>6.1076444999999986E-3</v>
      </c>
      <c r="S59">
        <v>3.6645862999999989E-3</v>
      </c>
      <c r="T59">
        <v>1.237815829999999E-2</v>
      </c>
      <c r="U59">
        <v>3.1195999999999997E-5</v>
      </c>
      <c r="V59">
        <v>101.947482952</v>
      </c>
      <c r="W59">
        <v>754.41136485999971</v>
      </c>
      <c r="X59">
        <v>8.5419999999999963</v>
      </c>
      <c r="Y59">
        <v>2380086.5090600001</v>
      </c>
      <c r="Z59">
        <v>199203</v>
      </c>
      <c r="AA59">
        <v>270</v>
      </c>
      <c r="AB59" t="s">
        <v>38</v>
      </c>
    </row>
    <row r="60" spans="1:28" x14ac:dyDescent="0.25">
      <c r="A60">
        <v>8913899</v>
      </c>
      <c r="B60">
        <v>331037000</v>
      </c>
      <c r="C60" t="s">
        <v>35</v>
      </c>
      <c r="D60" t="s">
        <v>29</v>
      </c>
      <c r="E60" t="s">
        <v>36</v>
      </c>
      <c r="F60" t="s">
        <v>30</v>
      </c>
      <c r="G60" t="s">
        <v>31</v>
      </c>
      <c r="H60" t="s">
        <v>32</v>
      </c>
      <c r="I60" t="s">
        <v>37</v>
      </c>
      <c r="J60">
        <v>0</v>
      </c>
      <c r="K60">
        <v>0.16645735400000011</v>
      </c>
      <c r="L60">
        <v>71.306731806500096</v>
      </c>
      <c r="M60">
        <v>4.0489627399999971E-2</v>
      </c>
      <c r="N60">
        <v>2.6993084300000029E-2</v>
      </c>
      <c r="O60">
        <v>0.99822349830000023</v>
      </c>
      <c r="P60">
        <v>1.799539E-3</v>
      </c>
      <c r="Q60">
        <v>5.398617020000003E-2</v>
      </c>
      <c r="R60">
        <v>6.7482708999999971E-3</v>
      </c>
      <c r="S60">
        <v>4.0489617E-3</v>
      </c>
      <c r="T60">
        <v>1.36764952E-2</v>
      </c>
      <c r="U60">
        <v>7.4485499999999997E-5</v>
      </c>
      <c r="V60">
        <v>243.41869230899999</v>
      </c>
      <c r="W60">
        <v>1801.2983143100021</v>
      </c>
      <c r="X60">
        <v>20.408000000000008</v>
      </c>
      <c r="Y60">
        <v>1425999.96845</v>
      </c>
      <c r="Z60">
        <v>199203</v>
      </c>
      <c r="AA60">
        <v>270</v>
      </c>
      <c r="AB60" t="s">
        <v>38</v>
      </c>
    </row>
    <row r="61" spans="1:28" x14ac:dyDescent="0.25">
      <c r="A61">
        <v>8913899</v>
      </c>
      <c r="B61">
        <v>331037000</v>
      </c>
      <c r="C61" t="s">
        <v>35</v>
      </c>
      <c r="D61" t="s">
        <v>29</v>
      </c>
      <c r="E61" t="s">
        <v>36</v>
      </c>
      <c r="F61" t="s">
        <v>30</v>
      </c>
      <c r="G61" t="s">
        <v>31</v>
      </c>
      <c r="H61" t="s">
        <v>32</v>
      </c>
      <c r="I61" t="s">
        <v>37</v>
      </c>
      <c r="J61">
        <v>0</v>
      </c>
      <c r="K61">
        <v>0.47821407360000001</v>
      </c>
      <c r="L61">
        <v>204.85656817510011</v>
      </c>
      <c r="M61">
        <v>0.1163223426</v>
      </c>
      <c r="N61">
        <v>7.7548228099999963E-2</v>
      </c>
      <c r="O61">
        <v>2.8865100545000022</v>
      </c>
      <c r="P61">
        <v>5.1698810000000003E-3</v>
      </c>
      <c r="Q61">
        <v>0.15509645429999999</v>
      </c>
      <c r="R61">
        <v>1.938705809999999E-2</v>
      </c>
      <c r="S61">
        <v>1.1632234800000011E-2</v>
      </c>
      <c r="T61">
        <v>3.9291102000000001E-2</v>
      </c>
      <c r="U61">
        <v>1.1450650000000009E-4</v>
      </c>
      <c r="V61">
        <v>374.20529557119971</v>
      </c>
      <c r="W61">
        <v>2769.1191700304998</v>
      </c>
      <c r="X61">
        <v>31.375000000000011</v>
      </c>
      <c r="Y61">
        <v>7971824.4437100003</v>
      </c>
      <c r="Z61">
        <v>199203</v>
      </c>
      <c r="AA61">
        <v>270</v>
      </c>
      <c r="AB61" t="s">
        <v>38</v>
      </c>
    </row>
    <row r="62" spans="1:28" x14ac:dyDescent="0.25">
      <c r="A62">
        <v>8913899</v>
      </c>
      <c r="B62">
        <v>331037000</v>
      </c>
      <c r="C62" t="s">
        <v>35</v>
      </c>
      <c r="D62" t="s">
        <v>29</v>
      </c>
      <c r="E62" t="s">
        <v>36</v>
      </c>
      <c r="F62" t="s">
        <v>30</v>
      </c>
      <c r="G62" t="s">
        <v>31</v>
      </c>
      <c r="H62" t="s">
        <v>32</v>
      </c>
      <c r="I62" t="s">
        <v>37</v>
      </c>
      <c r="J62">
        <v>0</v>
      </c>
      <c r="K62">
        <v>0.64337631829999975</v>
      </c>
      <c r="L62">
        <v>275.60850449070023</v>
      </c>
      <c r="M62">
        <v>0.1564969444999999</v>
      </c>
      <c r="N62">
        <v>0.104331295</v>
      </c>
      <c r="O62">
        <v>3.8901644057999998</v>
      </c>
      <c r="P62">
        <v>6.9554177E-3</v>
      </c>
      <c r="Q62">
        <v>0.2086625895999997</v>
      </c>
      <c r="R62">
        <v>2.6082825000000011E-2</v>
      </c>
      <c r="S62">
        <v>1.5649695800000019E-2</v>
      </c>
      <c r="T62">
        <v>5.2861189600000039E-2</v>
      </c>
      <c r="U62">
        <v>1.1828320000000001E-4</v>
      </c>
      <c r="V62">
        <v>386.54673055699982</v>
      </c>
      <c r="W62">
        <v>2860.4458045709998</v>
      </c>
      <c r="X62">
        <v>32.443000000000033</v>
      </c>
      <c r="Y62">
        <v>10825864.6875</v>
      </c>
      <c r="Z62">
        <v>199203</v>
      </c>
      <c r="AA62">
        <v>270</v>
      </c>
      <c r="AB62" t="s">
        <v>38</v>
      </c>
    </row>
    <row r="63" spans="1:28" x14ac:dyDescent="0.25">
      <c r="A63">
        <v>8913899</v>
      </c>
      <c r="B63">
        <v>331037000</v>
      </c>
      <c r="C63" t="s">
        <v>35</v>
      </c>
      <c r="D63" t="s">
        <v>29</v>
      </c>
      <c r="E63" t="s">
        <v>36</v>
      </c>
      <c r="F63" t="s">
        <v>30</v>
      </c>
      <c r="G63" t="s">
        <v>31</v>
      </c>
      <c r="H63" t="s">
        <v>32</v>
      </c>
      <c r="I63" t="s">
        <v>37</v>
      </c>
      <c r="J63">
        <v>0</v>
      </c>
      <c r="K63">
        <v>0.60987876559999998</v>
      </c>
      <c r="L63">
        <v>261.25887765689981</v>
      </c>
      <c r="M63">
        <v>0.1483488909</v>
      </c>
      <c r="N63">
        <v>9.8899259999999961E-2</v>
      </c>
      <c r="O63">
        <v>3.687144592499997</v>
      </c>
      <c r="P63">
        <v>6.5932826999999979E-3</v>
      </c>
      <c r="Q63">
        <v>0.19779851930000009</v>
      </c>
      <c r="R63">
        <v>2.4724814299999998E-2</v>
      </c>
      <c r="S63">
        <v>1.483488979999999E-2</v>
      </c>
      <c r="T63">
        <v>5.0108957099999997E-2</v>
      </c>
      <c r="U63">
        <v>1.1466229999999991E-4</v>
      </c>
      <c r="V63">
        <v>374.71180586130032</v>
      </c>
      <c r="W63">
        <v>2772.867351279001</v>
      </c>
      <c r="X63">
        <v>31.402000000000012</v>
      </c>
      <c r="Y63">
        <v>10231668.4416</v>
      </c>
      <c r="Z63">
        <v>199203</v>
      </c>
      <c r="AA63">
        <v>270</v>
      </c>
      <c r="AB63" t="s">
        <v>38</v>
      </c>
    </row>
    <row r="64" spans="1:28" x14ac:dyDescent="0.25">
      <c r="A64">
        <v>8913899</v>
      </c>
      <c r="B64">
        <v>331037000</v>
      </c>
      <c r="C64" t="s">
        <v>35</v>
      </c>
      <c r="D64" t="s">
        <v>29</v>
      </c>
      <c r="E64" t="s">
        <v>36</v>
      </c>
      <c r="F64" t="s">
        <v>30</v>
      </c>
      <c r="G64" t="s">
        <v>31</v>
      </c>
      <c r="H64" t="s">
        <v>32</v>
      </c>
      <c r="I64" t="s">
        <v>37</v>
      </c>
      <c r="J64">
        <v>0</v>
      </c>
      <c r="K64">
        <v>0.65845946450000015</v>
      </c>
      <c r="L64">
        <v>282.06979723400008</v>
      </c>
      <c r="M64">
        <v>0.16016581479999989</v>
      </c>
      <c r="N64">
        <v>0.1067772105</v>
      </c>
      <c r="O64">
        <v>3.980190442500001</v>
      </c>
      <c r="P64">
        <v>7.1184810999999903E-3</v>
      </c>
      <c r="Q64">
        <v>0.2135544186000001</v>
      </c>
      <c r="R64">
        <v>2.6694302900000001E-2</v>
      </c>
      <c r="S64">
        <v>1.6016581700000001E-2</v>
      </c>
      <c r="T64">
        <v>5.4100453100000008E-2</v>
      </c>
      <c r="U64">
        <v>1.2729460000000001E-4</v>
      </c>
      <c r="V64">
        <v>415.99537252030001</v>
      </c>
      <c r="W64">
        <v>3078.3657384689982</v>
      </c>
      <c r="X64">
        <v>34.833000000000027</v>
      </c>
      <c r="Y64">
        <v>10580008.179099999</v>
      </c>
      <c r="Z64">
        <v>199203</v>
      </c>
      <c r="AA64">
        <v>270</v>
      </c>
      <c r="AB64" t="s">
        <v>38</v>
      </c>
    </row>
    <row r="65" spans="1:28" x14ac:dyDescent="0.25">
      <c r="A65">
        <v>8913899</v>
      </c>
      <c r="B65">
        <v>331037000</v>
      </c>
      <c r="C65" t="s">
        <v>35</v>
      </c>
      <c r="D65" t="s">
        <v>29</v>
      </c>
      <c r="E65" t="s">
        <v>36</v>
      </c>
      <c r="F65" t="s">
        <v>30</v>
      </c>
      <c r="G65" t="s">
        <v>31</v>
      </c>
      <c r="H65" t="s">
        <v>32</v>
      </c>
      <c r="I65" t="s">
        <v>37</v>
      </c>
      <c r="J65">
        <v>0</v>
      </c>
      <c r="K65">
        <v>0.61672609379999976</v>
      </c>
      <c r="L65">
        <v>264.19212603599999</v>
      </c>
      <c r="M65">
        <v>0.15001445520000009</v>
      </c>
      <c r="N65">
        <v>0.10000963710000001</v>
      </c>
      <c r="O65">
        <v>3.727931819700002</v>
      </c>
      <c r="P65">
        <v>6.6673085999999979E-3</v>
      </c>
      <c r="Q65">
        <v>0.2000192751</v>
      </c>
      <c r="R65">
        <v>2.5002408399999999E-2</v>
      </c>
      <c r="S65">
        <v>1.5001444500000009E-2</v>
      </c>
      <c r="T65">
        <v>5.0671548800000021E-2</v>
      </c>
      <c r="U65">
        <v>1.1918880000000009E-4</v>
      </c>
      <c r="V65">
        <v>389.50621799400011</v>
      </c>
      <c r="W65">
        <v>2882.34602468</v>
      </c>
      <c r="X65">
        <v>32.635000000000012</v>
      </c>
      <c r="Y65">
        <v>10554193.3676</v>
      </c>
      <c r="Z65">
        <v>199203</v>
      </c>
      <c r="AA65">
        <v>270</v>
      </c>
      <c r="AB65" t="s">
        <v>38</v>
      </c>
    </row>
    <row r="66" spans="1:28" x14ac:dyDescent="0.25">
      <c r="A66">
        <v>8913899</v>
      </c>
      <c r="B66">
        <v>331037000</v>
      </c>
      <c r="C66" t="s">
        <v>35</v>
      </c>
      <c r="D66" t="s">
        <v>29</v>
      </c>
      <c r="E66" t="s">
        <v>36</v>
      </c>
      <c r="F66" t="s">
        <v>30</v>
      </c>
      <c r="G66" t="s">
        <v>31</v>
      </c>
      <c r="H66" t="s">
        <v>32</v>
      </c>
      <c r="I66" t="s">
        <v>37</v>
      </c>
      <c r="J66">
        <v>0</v>
      </c>
      <c r="K66">
        <v>0.47513195320000018</v>
      </c>
      <c r="L66">
        <v>203.53625543470011</v>
      </c>
      <c r="M66">
        <v>0.1155726374</v>
      </c>
      <c r="N66">
        <v>7.7048423699999952E-2</v>
      </c>
      <c r="O66">
        <v>2.867866633399998</v>
      </c>
      <c r="P66">
        <v>5.1365603000000024E-3</v>
      </c>
      <c r="Q66">
        <v>0.15409684940000001</v>
      </c>
      <c r="R66">
        <v>1.92621067E-2</v>
      </c>
      <c r="S66">
        <v>1.15572635E-2</v>
      </c>
      <c r="T66">
        <v>3.9037869999999981E-2</v>
      </c>
      <c r="U66">
        <v>1.1397929999999999E-4</v>
      </c>
      <c r="V66">
        <v>372.48292967830002</v>
      </c>
      <c r="W66">
        <v>2756.3736815070001</v>
      </c>
      <c r="X66">
        <v>31.19100000000001</v>
      </c>
      <c r="Y66">
        <v>7255195.6975199999</v>
      </c>
      <c r="Z66">
        <v>199203</v>
      </c>
      <c r="AA66">
        <v>270</v>
      </c>
      <c r="AB66" t="s">
        <v>38</v>
      </c>
    </row>
    <row r="67" spans="1:28" x14ac:dyDescent="0.25">
      <c r="A67">
        <v>8913899</v>
      </c>
      <c r="B67">
        <v>331037000</v>
      </c>
      <c r="C67" t="s">
        <v>35</v>
      </c>
      <c r="D67" t="s">
        <v>29</v>
      </c>
      <c r="E67" t="s">
        <v>36</v>
      </c>
      <c r="F67" t="s">
        <v>30</v>
      </c>
      <c r="G67" t="s">
        <v>31</v>
      </c>
      <c r="H67" t="s">
        <v>32</v>
      </c>
      <c r="I67" t="s">
        <v>37</v>
      </c>
      <c r="J67">
        <v>0</v>
      </c>
      <c r="K67">
        <v>0.75781100470000073</v>
      </c>
      <c r="L67">
        <v>324.62984849520001</v>
      </c>
      <c r="M67">
        <v>0.18433240640000001</v>
      </c>
      <c r="N67">
        <v>0.12288827029999989</v>
      </c>
      <c r="O67">
        <v>4.584679619499993</v>
      </c>
      <c r="P67">
        <v>8.1925506999999953E-3</v>
      </c>
      <c r="Q67">
        <v>0.2457765422</v>
      </c>
      <c r="R67">
        <v>3.0722067299999989E-2</v>
      </c>
      <c r="S67">
        <v>1.84332413E-2</v>
      </c>
      <c r="T67">
        <v>6.2263389800000041E-2</v>
      </c>
      <c r="U67">
        <v>1.2557039999999979E-4</v>
      </c>
      <c r="V67">
        <v>410.36198075399977</v>
      </c>
      <c r="W67">
        <v>3036.678646027</v>
      </c>
      <c r="X67">
        <v>34.442999999999991</v>
      </c>
      <c r="Y67">
        <v>11203947.5408</v>
      </c>
      <c r="Z67">
        <v>199203</v>
      </c>
      <c r="AA67">
        <v>270</v>
      </c>
      <c r="AB67" t="s">
        <v>38</v>
      </c>
    </row>
    <row r="68" spans="1:28" x14ac:dyDescent="0.25">
      <c r="A68">
        <v>8913899</v>
      </c>
      <c r="B68">
        <v>331037000</v>
      </c>
      <c r="C68" t="s">
        <v>35</v>
      </c>
      <c r="D68" t="s">
        <v>29</v>
      </c>
      <c r="E68" t="s">
        <v>36</v>
      </c>
      <c r="F68" t="s">
        <v>30</v>
      </c>
      <c r="G68" t="s">
        <v>31</v>
      </c>
      <c r="H68" t="s">
        <v>32</v>
      </c>
      <c r="I68" t="s">
        <v>37</v>
      </c>
      <c r="J68">
        <v>0</v>
      </c>
      <c r="K68">
        <v>0.66336261860000023</v>
      </c>
      <c r="L68">
        <v>284.17020351740001</v>
      </c>
      <c r="M68">
        <v>0.1613584730999999</v>
      </c>
      <c r="N68">
        <v>0.107572316</v>
      </c>
      <c r="O68">
        <v>4.0124409937000003</v>
      </c>
      <c r="P68">
        <v>7.1714889000000018E-3</v>
      </c>
      <c r="Q68">
        <v>0.21514463530000011</v>
      </c>
      <c r="R68">
        <v>2.6893079199999999E-2</v>
      </c>
      <c r="S68">
        <v>1.61358482E-2</v>
      </c>
      <c r="T68">
        <v>5.4503307500000001E-2</v>
      </c>
      <c r="U68">
        <v>1.143611999999999E-4</v>
      </c>
      <c r="V68">
        <v>373.72627398799972</v>
      </c>
      <c r="W68">
        <v>2765.5744158129978</v>
      </c>
      <c r="X68">
        <v>31.336000000000009</v>
      </c>
      <c r="Y68">
        <v>10850885.091</v>
      </c>
      <c r="Z68">
        <v>199203</v>
      </c>
      <c r="AA68">
        <v>270</v>
      </c>
      <c r="AB68" t="s">
        <v>38</v>
      </c>
    </row>
    <row r="69" spans="1:28" x14ac:dyDescent="0.25">
      <c r="A69">
        <v>8913899</v>
      </c>
      <c r="B69">
        <v>331037000</v>
      </c>
      <c r="C69" t="s">
        <v>35</v>
      </c>
      <c r="D69" t="s">
        <v>29</v>
      </c>
      <c r="E69" t="s">
        <v>36</v>
      </c>
      <c r="F69" t="s">
        <v>30</v>
      </c>
      <c r="G69" t="s">
        <v>31</v>
      </c>
      <c r="H69" t="s">
        <v>32</v>
      </c>
      <c r="I69" t="s">
        <v>37</v>
      </c>
      <c r="J69">
        <v>0</v>
      </c>
      <c r="K69">
        <v>0.59923396509999993</v>
      </c>
      <c r="L69">
        <v>256.69887469619988</v>
      </c>
      <c r="M69">
        <v>0.1457596134000001</v>
      </c>
      <c r="N69">
        <v>9.7173075800000119E-2</v>
      </c>
      <c r="O69">
        <v>3.6216514172999998</v>
      </c>
      <c r="P69">
        <v>6.4782041000000096E-3</v>
      </c>
      <c r="Q69">
        <v>0.19434615029999991</v>
      </c>
      <c r="R69">
        <v>2.4293269000000031E-2</v>
      </c>
      <c r="S69">
        <v>1.4575960400000009E-2</v>
      </c>
      <c r="T69">
        <v>4.9234357399999998E-2</v>
      </c>
      <c r="U69">
        <v>1.187054E-4</v>
      </c>
      <c r="V69">
        <v>387.93200268269982</v>
      </c>
      <c r="W69">
        <v>2870.6968138768989</v>
      </c>
      <c r="X69">
        <v>32.396999999999998</v>
      </c>
      <c r="Y69">
        <v>8893895.3625699989</v>
      </c>
      <c r="Z69">
        <v>199203</v>
      </c>
      <c r="AA69">
        <v>270</v>
      </c>
      <c r="AB69" t="s">
        <v>38</v>
      </c>
    </row>
    <row r="70" spans="1:28" x14ac:dyDescent="0.25">
      <c r="A70">
        <v>9657791</v>
      </c>
      <c r="B70">
        <v>273353850</v>
      </c>
      <c r="C70" t="s">
        <v>60</v>
      </c>
      <c r="D70" t="s">
        <v>45</v>
      </c>
      <c r="F70" t="s">
        <v>30</v>
      </c>
      <c r="G70" t="s">
        <v>31</v>
      </c>
      <c r="H70" t="s">
        <v>32</v>
      </c>
      <c r="I70" t="s">
        <v>33</v>
      </c>
      <c r="J70">
        <v>0</v>
      </c>
      <c r="K70">
        <v>0.42981596229999969</v>
      </c>
      <c r="L70">
        <v>184.12386459589999</v>
      </c>
      <c r="M70">
        <v>0.10454982879999999</v>
      </c>
      <c r="N70">
        <v>6.9699885699999978E-2</v>
      </c>
      <c r="O70">
        <v>2.5556624491000002</v>
      </c>
      <c r="P70">
        <v>4.6466600000000004E-3</v>
      </c>
      <c r="Q70">
        <v>0.13939977130000011</v>
      </c>
      <c r="R70">
        <v>1.7424971500000001E-2</v>
      </c>
      <c r="S70">
        <v>1.0454983500000001E-2</v>
      </c>
      <c r="T70">
        <v>3.5314608599999978E-2</v>
      </c>
      <c r="U70">
        <v>1.09675E-5</v>
      </c>
      <c r="V70">
        <v>35.842419023000012</v>
      </c>
      <c r="W70">
        <v>265.233899603</v>
      </c>
      <c r="X70">
        <v>2.9899999999999962</v>
      </c>
      <c r="Y70">
        <v>3345524.5009599999</v>
      </c>
      <c r="Z70">
        <v>201309</v>
      </c>
      <c r="AA70">
        <v>130</v>
      </c>
      <c r="AB70" t="s">
        <v>61</v>
      </c>
    </row>
    <row r="71" spans="1:28" x14ac:dyDescent="0.25">
      <c r="A71">
        <v>9657791</v>
      </c>
      <c r="B71">
        <v>273353850</v>
      </c>
      <c r="C71" t="s">
        <v>60</v>
      </c>
      <c r="D71" t="s">
        <v>45</v>
      </c>
      <c r="F71" t="s">
        <v>30</v>
      </c>
      <c r="G71" t="s">
        <v>31</v>
      </c>
      <c r="H71" t="s">
        <v>32</v>
      </c>
      <c r="I71" t="s">
        <v>33</v>
      </c>
      <c r="J71">
        <v>0</v>
      </c>
      <c r="K71">
        <v>0.40561322750000001</v>
      </c>
      <c r="L71">
        <v>173.7559358513999</v>
      </c>
      <c r="M71">
        <v>9.8662677199999965E-2</v>
      </c>
      <c r="N71">
        <v>6.5775117800000019E-2</v>
      </c>
      <c r="O71">
        <v>2.4117543290000021</v>
      </c>
      <c r="P71">
        <v>4.385008499999999E-3</v>
      </c>
      <c r="Q71">
        <v>0.13155023590000009</v>
      </c>
      <c r="R71">
        <v>1.6443779299999999E-2</v>
      </c>
      <c r="S71">
        <v>9.8662673000000003E-3</v>
      </c>
      <c r="T71">
        <v>3.33260602E-2</v>
      </c>
      <c r="U71">
        <v>1.03853E-5</v>
      </c>
      <c r="V71">
        <v>33.938541893499988</v>
      </c>
      <c r="W71">
        <v>251.14520964299999</v>
      </c>
      <c r="X71">
        <v>2.8129999999999988</v>
      </c>
      <c r="Y71">
        <v>3205593.8107799999</v>
      </c>
      <c r="Z71">
        <v>201309</v>
      </c>
      <c r="AA71">
        <v>130</v>
      </c>
      <c r="AB71" t="s">
        <v>61</v>
      </c>
    </row>
    <row r="72" spans="1:28" x14ac:dyDescent="0.25">
      <c r="A72">
        <v>9657791</v>
      </c>
      <c r="B72">
        <v>273353850</v>
      </c>
      <c r="C72" t="s">
        <v>60</v>
      </c>
      <c r="D72" t="s">
        <v>45</v>
      </c>
      <c r="F72" t="s">
        <v>30</v>
      </c>
      <c r="G72" t="s">
        <v>31</v>
      </c>
      <c r="H72" t="s">
        <v>32</v>
      </c>
      <c r="I72" t="s">
        <v>33</v>
      </c>
      <c r="J72">
        <v>0</v>
      </c>
      <c r="K72">
        <v>0.1949693998</v>
      </c>
      <c r="L72">
        <v>83.520675524600023</v>
      </c>
      <c r="M72">
        <v>4.7424988199999997E-2</v>
      </c>
      <c r="N72">
        <v>3.1616659500000012E-2</v>
      </c>
      <c r="O72">
        <v>1.1592775061</v>
      </c>
      <c r="P72">
        <v>2.1077772E-3</v>
      </c>
      <c r="Q72">
        <v>6.3233318700000013E-2</v>
      </c>
      <c r="R72">
        <v>7.9041648999999981E-3</v>
      </c>
      <c r="S72">
        <v>4.7424987000000019E-3</v>
      </c>
      <c r="T72">
        <v>1.60191072E-2</v>
      </c>
      <c r="U72">
        <v>4.6500999999999997E-6</v>
      </c>
      <c r="V72">
        <v>15.19658568859999</v>
      </c>
      <c r="W72">
        <v>112.45473335539999</v>
      </c>
      <c r="X72">
        <v>1.26</v>
      </c>
      <c r="Y72">
        <v>1486824.98624</v>
      </c>
      <c r="Z72">
        <v>201309</v>
      </c>
      <c r="AA72">
        <v>130</v>
      </c>
      <c r="AB72" t="s">
        <v>61</v>
      </c>
    </row>
    <row r="73" spans="1:28" x14ac:dyDescent="0.25">
      <c r="A73">
        <v>9657791</v>
      </c>
      <c r="B73">
        <v>273353850</v>
      </c>
      <c r="C73" t="s">
        <v>60</v>
      </c>
      <c r="D73" t="s">
        <v>45</v>
      </c>
      <c r="F73" t="s">
        <v>30</v>
      </c>
      <c r="G73" t="s">
        <v>31</v>
      </c>
      <c r="H73" t="s">
        <v>32</v>
      </c>
      <c r="I73" t="s">
        <v>33</v>
      </c>
      <c r="J73">
        <v>0</v>
      </c>
      <c r="K73">
        <v>0.20707774300000001</v>
      </c>
      <c r="L73">
        <v>88.707628147199998</v>
      </c>
      <c r="M73">
        <v>5.0370261999999999E-2</v>
      </c>
      <c r="N73">
        <v>3.3580173900000003E-2</v>
      </c>
      <c r="O73">
        <v>1.2312730604</v>
      </c>
      <c r="P73">
        <v>2.238677499999999E-3</v>
      </c>
      <c r="Q73">
        <v>6.7160349700000024E-2</v>
      </c>
      <c r="R73">
        <v>8.3950433000000001E-3</v>
      </c>
      <c r="S73">
        <v>5.0370253000000028E-3</v>
      </c>
      <c r="T73">
        <v>1.7013954499999991E-2</v>
      </c>
      <c r="U73">
        <v>6.9298000000000027E-6</v>
      </c>
      <c r="V73">
        <v>22.6459491146</v>
      </c>
      <c r="W73">
        <v>167.5800235232</v>
      </c>
      <c r="X73">
        <v>1.874999999999998</v>
      </c>
      <c r="Y73">
        <v>1764859.2596400001</v>
      </c>
      <c r="Z73">
        <v>201309</v>
      </c>
      <c r="AA73">
        <v>130</v>
      </c>
      <c r="AB73" t="s">
        <v>61</v>
      </c>
    </row>
    <row r="74" spans="1:28" x14ac:dyDescent="0.25">
      <c r="A74">
        <v>9657791</v>
      </c>
      <c r="B74">
        <v>273353850</v>
      </c>
      <c r="C74" t="s">
        <v>60</v>
      </c>
      <c r="D74" t="s">
        <v>45</v>
      </c>
      <c r="F74" t="s">
        <v>30</v>
      </c>
      <c r="G74" t="s">
        <v>31</v>
      </c>
      <c r="H74" t="s">
        <v>32</v>
      </c>
      <c r="I74" t="s">
        <v>33</v>
      </c>
      <c r="J74">
        <v>0</v>
      </c>
      <c r="K74">
        <v>5.6246728000000003E-2</v>
      </c>
      <c r="L74">
        <v>24.0948821757</v>
      </c>
      <c r="M74">
        <v>1.3681636100000011E-2</v>
      </c>
      <c r="N74">
        <v>9.121090400000002E-3</v>
      </c>
      <c r="O74">
        <v>0.33443999880000003</v>
      </c>
      <c r="P74">
        <v>6.0807310000000002E-4</v>
      </c>
      <c r="Q74">
        <v>1.8242181999999999E-2</v>
      </c>
      <c r="R74">
        <v>2.2802728000000001E-3</v>
      </c>
      <c r="S74">
        <v>1.3681637E-3</v>
      </c>
      <c r="T74">
        <v>4.6213527999999999E-3</v>
      </c>
      <c r="U74">
        <v>2.8995000000000012E-6</v>
      </c>
      <c r="V74">
        <v>9.4751156600000019</v>
      </c>
      <c r="W74">
        <v>70.115857129999981</v>
      </c>
      <c r="X74">
        <v>0.79000000000000037</v>
      </c>
      <c r="Y74">
        <v>396316.31144000002</v>
      </c>
      <c r="Z74">
        <v>201309</v>
      </c>
      <c r="AA74">
        <v>130</v>
      </c>
      <c r="AB74" t="s">
        <v>61</v>
      </c>
    </row>
    <row r="76" spans="1:28" x14ac:dyDescent="0.25">
      <c r="A76" t="s">
        <v>76</v>
      </c>
    </row>
    <row r="77" spans="1:28" x14ac:dyDescent="0.25">
      <c r="A77" s="1" t="s">
        <v>0</v>
      </c>
      <c r="B77" s="1" t="s">
        <v>1</v>
      </c>
      <c r="C77" s="1" t="s">
        <v>2</v>
      </c>
      <c r="D77" s="1" t="s">
        <v>3</v>
      </c>
      <c r="E77" s="1" t="s">
        <v>4</v>
      </c>
      <c r="F77" s="1" t="s">
        <v>5</v>
      </c>
      <c r="G77" s="1" t="s">
        <v>6</v>
      </c>
      <c r="H77" s="1" t="s">
        <v>7</v>
      </c>
      <c r="I77" s="1" t="s">
        <v>8</v>
      </c>
      <c r="J77" s="1" t="s">
        <v>9</v>
      </c>
      <c r="K77" s="1" t="s">
        <v>10</v>
      </c>
      <c r="L77" s="1" t="s">
        <v>11</v>
      </c>
      <c r="M77" s="1" t="s">
        <v>12</v>
      </c>
      <c r="N77" s="1" t="s">
        <v>13</v>
      </c>
      <c r="O77" s="1" t="s">
        <v>14</v>
      </c>
      <c r="P77" s="1" t="s">
        <v>15</v>
      </c>
      <c r="Q77" s="1" t="s">
        <v>16</v>
      </c>
      <c r="R77" s="1" t="s">
        <v>17</v>
      </c>
      <c r="S77" s="1" t="s">
        <v>18</v>
      </c>
      <c r="T77" s="1" t="s">
        <v>19</v>
      </c>
      <c r="U77" s="1" t="s">
        <v>20</v>
      </c>
      <c r="V77" s="1" t="s">
        <v>21</v>
      </c>
      <c r="W77" s="1" t="s">
        <v>22</v>
      </c>
      <c r="X77" s="1" t="s">
        <v>23</v>
      </c>
      <c r="Y77" s="1" t="s">
        <v>24</v>
      </c>
      <c r="Z77" s="1" t="s">
        <v>25</v>
      </c>
      <c r="AA77" s="1" t="s">
        <v>26</v>
      </c>
      <c r="AB77" s="1" t="s">
        <v>27</v>
      </c>
    </row>
    <row r="78" spans="1:28" x14ac:dyDescent="0.25">
      <c r="A78">
        <v>6506458</v>
      </c>
      <c r="B78">
        <v>331008000</v>
      </c>
      <c r="C78" t="s">
        <v>28</v>
      </c>
      <c r="D78" t="s">
        <v>29</v>
      </c>
      <c r="F78" t="s">
        <v>30</v>
      </c>
      <c r="G78" t="s">
        <v>31</v>
      </c>
      <c r="H78" t="s">
        <v>32</v>
      </c>
      <c r="I78" t="s">
        <v>33</v>
      </c>
      <c r="J78">
        <v>0</v>
      </c>
      <c r="K78">
        <v>3.2544258400000019E-2</v>
      </c>
      <c r="L78">
        <v>13.941256969799991</v>
      </c>
      <c r="M78">
        <v>7.9161717999999982E-3</v>
      </c>
      <c r="N78">
        <v>5.2774475000000043E-3</v>
      </c>
      <c r="O78">
        <v>0.19350640429999999</v>
      </c>
      <c r="P78">
        <v>3.5182909999999972E-4</v>
      </c>
      <c r="Q78">
        <v>1.0554893600000011E-2</v>
      </c>
      <c r="R78">
        <v>1.3193619999999991E-3</v>
      </c>
      <c r="S78">
        <v>7.9161619999999972E-4</v>
      </c>
      <c r="T78">
        <v>2.6739070000000001E-3</v>
      </c>
      <c r="U78">
        <v>4.741680000000001E-5</v>
      </c>
      <c r="V78">
        <v>433.87863238940008</v>
      </c>
      <c r="W78">
        <v>1425.601225060999</v>
      </c>
      <c r="X78">
        <v>12.946999999999999</v>
      </c>
      <c r="Y78">
        <v>827232.87791099993</v>
      </c>
      <c r="Z78">
        <v>196406</v>
      </c>
      <c r="AA78">
        <v>80</v>
      </c>
      <c r="AB78" t="s">
        <v>34</v>
      </c>
    </row>
    <row r="79" spans="1:28" x14ac:dyDescent="0.25">
      <c r="A79" s="70">
        <v>8913899</v>
      </c>
      <c r="B79" s="70">
        <v>331037000</v>
      </c>
      <c r="C79" s="70" t="s">
        <v>35</v>
      </c>
      <c r="D79" t="s">
        <v>29</v>
      </c>
      <c r="E79" t="s">
        <v>36</v>
      </c>
      <c r="F79" t="s">
        <v>30</v>
      </c>
      <c r="G79" t="s">
        <v>31</v>
      </c>
      <c r="H79" t="s">
        <v>32</v>
      </c>
      <c r="I79" t="s">
        <v>37</v>
      </c>
      <c r="J79">
        <v>0</v>
      </c>
      <c r="K79">
        <v>0.1506552232000001</v>
      </c>
      <c r="L79">
        <v>64.537440194000041</v>
      </c>
      <c r="M79">
        <v>3.6645865100000022E-2</v>
      </c>
      <c r="N79">
        <v>2.4430576700000001E-2</v>
      </c>
      <c r="O79">
        <v>0.91027603259999978</v>
      </c>
      <c r="P79">
        <v>1.6287041999999989E-3</v>
      </c>
      <c r="Q79">
        <v>4.8861153199999993E-2</v>
      </c>
      <c r="R79">
        <v>6.1076444999999986E-3</v>
      </c>
      <c r="S79">
        <v>3.6645862999999989E-3</v>
      </c>
      <c r="T79">
        <v>1.237815829999999E-2</v>
      </c>
      <c r="U79">
        <v>3.1195999999999997E-5</v>
      </c>
      <c r="V79">
        <v>101.947482952</v>
      </c>
      <c r="W79">
        <v>754.41136485999971</v>
      </c>
      <c r="X79">
        <v>8.5419999999999963</v>
      </c>
      <c r="Y79">
        <v>2380086.5090600001</v>
      </c>
      <c r="Z79">
        <v>199203</v>
      </c>
      <c r="AA79">
        <v>270</v>
      </c>
      <c r="AB79" t="s">
        <v>38</v>
      </c>
    </row>
    <row r="80" spans="1:28" x14ac:dyDescent="0.25">
      <c r="A80">
        <v>9203643</v>
      </c>
      <c r="B80">
        <v>331101000</v>
      </c>
      <c r="C80" t="s">
        <v>63</v>
      </c>
      <c r="D80" t="s">
        <v>29</v>
      </c>
      <c r="E80" t="s">
        <v>64</v>
      </c>
      <c r="F80" t="s">
        <v>30</v>
      </c>
      <c r="G80" t="s">
        <v>31</v>
      </c>
      <c r="H80" t="s">
        <v>32</v>
      </c>
      <c r="I80" t="s">
        <v>33</v>
      </c>
      <c r="J80">
        <v>0</v>
      </c>
      <c r="K80">
        <v>6.0490275300000007E-2</v>
      </c>
      <c r="L80">
        <v>25.912726517599999</v>
      </c>
      <c r="M80">
        <v>1.47138509E-2</v>
      </c>
      <c r="N80">
        <v>9.8092341999999957E-3</v>
      </c>
      <c r="O80">
        <v>0.35967190980000002</v>
      </c>
      <c r="P80">
        <v>6.5394930000000002E-4</v>
      </c>
      <c r="Q80">
        <v>1.9618468199999999E-2</v>
      </c>
      <c r="R80">
        <v>2.4523081999999999E-3</v>
      </c>
      <c r="S80">
        <v>1.471385399999999E-3</v>
      </c>
      <c r="T80">
        <v>4.9700117999999993E-3</v>
      </c>
      <c r="U80">
        <v>3.3077699999999997E-5</v>
      </c>
      <c r="V80">
        <v>108.09861249399999</v>
      </c>
      <c r="W80">
        <v>799.92972380999981</v>
      </c>
      <c r="X80">
        <v>9.0870000000000015</v>
      </c>
      <c r="Y80">
        <v>1216304.1985299999</v>
      </c>
      <c r="Z80">
        <v>199910</v>
      </c>
      <c r="AA80">
        <v>60</v>
      </c>
      <c r="AB80" t="s">
        <v>65</v>
      </c>
    </row>
    <row r="81" spans="1:28" x14ac:dyDescent="0.25">
      <c r="A81">
        <v>8415500</v>
      </c>
      <c r="B81">
        <v>231219000</v>
      </c>
      <c r="C81" t="s">
        <v>42</v>
      </c>
      <c r="D81" t="s">
        <v>62</v>
      </c>
      <c r="F81" t="s">
        <v>30</v>
      </c>
      <c r="G81" t="s">
        <v>31</v>
      </c>
      <c r="H81" t="s">
        <v>32</v>
      </c>
      <c r="I81" t="s">
        <v>33</v>
      </c>
      <c r="J81">
        <v>0</v>
      </c>
      <c r="K81">
        <v>0.14545768410000021</v>
      </c>
      <c r="L81">
        <v>62.310929160800058</v>
      </c>
      <c r="M81">
        <v>3.5381602400000052E-2</v>
      </c>
      <c r="N81">
        <v>2.3587732000000011E-2</v>
      </c>
      <c r="O81">
        <v>0.86488355560000096</v>
      </c>
      <c r="P81">
        <v>1.5725104000000011E-3</v>
      </c>
      <c r="Q81">
        <v>4.7175462000000022E-2</v>
      </c>
      <c r="R81">
        <v>5.8969281999999967E-3</v>
      </c>
      <c r="S81">
        <v>3.5381602000000021E-3</v>
      </c>
      <c r="T81">
        <v>1.1951117299999999E-2</v>
      </c>
      <c r="U81">
        <v>4.0805699999999947E-5</v>
      </c>
      <c r="V81">
        <v>373.37740677969902</v>
      </c>
      <c r="W81">
        <v>1226.8114815057011</v>
      </c>
      <c r="X81">
        <v>8.7599999999998062</v>
      </c>
      <c r="Y81">
        <v>2843101.8327100002</v>
      </c>
      <c r="Z81">
        <v>198605</v>
      </c>
      <c r="AA81">
        <v>160</v>
      </c>
      <c r="AB81" t="s">
        <v>43</v>
      </c>
    </row>
    <row r="82" spans="1:28" x14ac:dyDescent="0.25">
      <c r="A82">
        <v>9196723</v>
      </c>
      <c r="B82">
        <v>259560000</v>
      </c>
      <c r="C82" t="s">
        <v>66</v>
      </c>
      <c r="F82" t="s">
        <v>30</v>
      </c>
      <c r="G82" t="s">
        <v>31</v>
      </c>
      <c r="H82" t="s">
        <v>32</v>
      </c>
      <c r="I82" t="s">
        <v>33</v>
      </c>
      <c r="J82">
        <v>0</v>
      </c>
      <c r="K82">
        <v>8.6384200500000008E-2</v>
      </c>
      <c r="L82">
        <v>37.005124039000023</v>
      </c>
      <c r="M82">
        <v>2.1012372599999999E-2</v>
      </c>
      <c r="N82">
        <v>1.4008248799999999E-2</v>
      </c>
      <c r="O82">
        <v>0.51363579069999976</v>
      </c>
      <c r="P82">
        <v>9.3388260000000034E-4</v>
      </c>
      <c r="Q82">
        <v>2.80164977E-2</v>
      </c>
      <c r="R82">
        <v>3.5020646999999998E-3</v>
      </c>
      <c r="S82">
        <v>2.1012370999999989E-3</v>
      </c>
      <c r="T82">
        <v>7.0975083999999956E-3</v>
      </c>
      <c r="U82">
        <v>1.659520000000001E-5</v>
      </c>
      <c r="V82">
        <v>54.233796173899997</v>
      </c>
      <c r="W82">
        <v>401.33009320420001</v>
      </c>
      <c r="X82">
        <v>3.8799999999999808</v>
      </c>
      <c r="Y82">
        <v>1662146.61354</v>
      </c>
      <c r="Z82">
        <v>199900</v>
      </c>
      <c r="AA82">
        <v>150</v>
      </c>
      <c r="AB82" t="s">
        <v>67</v>
      </c>
    </row>
    <row r="83" spans="1:28" x14ac:dyDescent="0.25">
      <c r="A83">
        <v>5351894</v>
      </c>
      <c r="B83">
        <v>258499000</v>
      </c>
      <c r="C83" t="s">
        <v>39</v>
      </c>
      <c r="D83" t="s">
        <v>40</v>
      </c>
      <c r="F83" t="s">
        <v>30</v>
      </c>
      <c r="G83" t="s">
        <v>31</v>
      </c>
      <c r="H83" t="s">
        <v>32</v>
      </c>
      <c r="I83" t="s">
        <v>33</v>
      </c>
      <c r="J83">
        <v>0</v>
      </c>
      <c r="K83">
        <v>1.92374469E-2</v>
      </c>
      <c r="L83">
        <v>8.2409050727000004</v>
      </c>
      <c r="M83">
        <v>4.6793809999999998E-3</v>
      </c>
      <c r="N83">
        <v>3.1195892999999991E-3</v>
      </c>
      <c r="O83">
        <v>0.11438479939999981</v>
      </c>
      <c r="P83">
        <v>2.0797049999999979E-4</v>
      </c>
      <c r="Q83">
        <v>6.2391701000000044E-3</v>
      </c>
      <c r="R83">
        <v>7.7989580000000121E-4</v>
      </c>
      <c r="S83">
        <v>4.6793339999999978E-4</v>
      </c>
      <c r="T83">
        <v>1.580587799999999E-3</v>
      </c>
      <c r="U83">
        <v>1.8474200000000031E-5</v>
      </c>
      <c r="V83">
        <v>169.03590292570021</v>
      </c>
      <c r="W83">
        <v>555.40367984029967</v>
      </c>
      <c r="X83">
        <v>3.688999999999965</v>
      </c>
      <c r="Y83">
        <v>1549149.5184500001</v>
      </c>
      <c r="Z83">
        <v>196200</v>
      </c>
      <c r="AA83">
        <v>250</v>
      </c>
      <c r="AB83" t="s">
        <v>41</v>
      </c>
    </row>
    <row r="84" spans="1:28" x14ac:dyDescent="0.25">
      <c r="A84">
        <v>8509181</v>
      </c>
      <c r="B84">
        <v>209778000</v>
      </c>
      <c r="C84" t="s">
        <v>50</v>
      </c>
      <c r="F84" t="s">
        <v>30</v>
      </c>
      <c r="G84" t="s">
        <v>31</v>
      </c>
      <c r="H84" t="s">
        <v>32</v>
      </c>
      <c r="I84" t="s">
        <v>37</v>
      </c>
      <c r="J84">
        <v>0</v>
      </c>
      <c r="K84">
        <v>0.26210948340000001</v>
      </c>
      <c r="L84">
        <v>112.28203389070001</v>
      </c>
      <c r="M84">
        <v>6.3756361000000025E-2</v>
      </c>
      <c r="N84">
        <v>4.2504240099999979E-2</v>
      </c>
      <c r="O84">
        <v>1.5824916506</v>
      </c>
      <c r="P84">
        <v>2.8336154E-3</v>
      </c>
      <c r="Q84">
        <v>8.5008479800000009E-2</v>
      </c>
      <c r="R84">
        <v>1.0626060099999999E-2</v>
      </c>
      <c r="S84">
        <v>6.3756364000000041E-3</v>
      </c>
      <c r="T84">
        <v>2.1535481799999989E-2</v>
      </c>
      <c r="U84">
        <v>2.1539099999999998E-5</v>
      </c>
      <c r="V84">
        <v>197.09172658599999</v>
      </c>
      <c r="W84">
        <v>647.58709579599952</v>
      </c>
      <c r="X84">
        <v>5.8499999999999917</v>
      </c>
      <c r="Y84">
        <v>1392202.6433699999</v>
      </c>
      <c r="Z84">
        <v>198908</v>
      </c>
      <c r="AA84">
        <v>163</v>
      </c>
      <c r="AB84" t="s">
        <v>51</v>
      </c>
    </row>
    <row r="85" spans="1:28" x14ac:dyDescent="0.25">
      <c r="A85" s="70">
        <v>8913916</v>
      </c>
      <c r="B85" s="70">
        <v>309051000</v>
      </c>
      <c r="C85" s="70" t="s">
        <v>47</v>
      </c>
      <c r="D85" t="s">
        <v>48</v>
      </c>
      <c r="E85" t="s">
        <v>36</v>
      </c>
      <c r="F85" t="s">
        <v>30</v>
      </c>
      <c r="G85" t="s">
        <v>31</v>
      </c>
      <c r="H85" t="s">
        <v>32</v>
      </c>
      <c r="I85" t="s">
        <v>37</v>
      </c>
      <c r="J85">
        <v>0</v>
      </c>
      <c r="K85">
        <v>0.30667081330000001</v>
      </c>
      <c r="L85">
        <v>131.37114674029991</v>
      </c>
      <c r="M85">
        <v>7.4595603800000104E-2</v>
      </c>
      <c r="N85">
        <v>4.973040110000005E-2</v>
      </c>
      <c r="O85">
        <v>1.840303410799998</v>
      </c>
      <c r="P85">
        <v>3.3153592E-3</v>
      </c>
      <c r="Q85">
        <v>9.946080449999993E-2</v>
      </c>
      <c r="R85">
        <v>1.243260180000001E-2</v>
      </c>
      <c r="S85">
        <v>7.4595577000000036E-3</v>
      </c>
      <c r="T85">
        <v>2.5196739299999989E-2</v>
      </c>
      <c r="U85">
        <v>1.035540999999999E-4</v>
      </c>
      <c r="V85">
        <v>338.41334035090028</v>
      </c>
      <c r="W85">
        <v>2504.258707305999</v>
      </c>
      <c r="X85">
        <v>28.29000000000001</v>
      </c>
      <c r="Y85">
        <v>4553912.1289499998</v>
      </c>
      <c r="Z85">
        <v>199207</v>
      </c>
      <c r="AA85">
        <v>270</v>
      </c>
      <c r="AB85" t="s">
        <v>49</v>
      </c>
    </row>
    <row r="86" spans="1:28" x14ac:dyDescent="0.25">
      <c r="A86">
        <v>9657791</v>
      </c>
      <c r="B86">
        <v>273353850</v>
      </c>
      <c r="C86" t="s">
        <v>60</v>
      </c>
      <c r="D86" t="s">
        <v>45</v>
      </c>
      <c r="F86" t="s">
        <v>30</v>
      </c>
      <c r="G86" t="s">
        <v>31</v>
      </c>
      <c r="H86" t="s">
        <v>32</v>
      </c>
      <c r="I86" t="s">
        <v>33</v>
      </c>
      <c r="J86">
        <v>0</v>
      </c>
      <c r="K86">
        <v>0.42981596229999969</v>
      </c>
      <c r="L86">
        <v>184.12386459589999</v>
      </c>
      <c r="M86">
        <v>0.10454982879999999</v>
      </c>
      <c r="N86">
        <v>6.9699885699999978E-2</v>
      </c>
      <c r="O86">
        <v>2.5556624491000002</v>
      </c>
      <c r="P86">
        <v>4.6466600000000004E-3</v>
      </c>
      <c r="Q86">
        <v>0.13939977130000011</v>
      </c>
      <c r="R86">
        <v>1.7424971500000001E-2</v>
      </c>
      <c r="S86">
        <v>1.0454983500000001E-2</v>
      </c>
      <c r="T86">
        <v>3.5314608599999978E-2</v>
      </c>
      <c r="U86">
        <v>1.09675E-5</v>
      </c>
      <c r="V86">
        <v>35.842419023000012</v>
      </c>
      <c r="W86">
        <v>265.233899603</v>
      </c>
      <c r="X86">
        <v>2.9899999999999962</v>
      </c>
      <c r="Y86">
        <v>3345524.5009599999</v>
      </c>
      <c r="Z86">
        <v>201309</v>
      </c>
      <c r="AA86">
        <v>130</v>
      </c>
      <c r="AB86" t="s">
        <v>61</v>
      </c>
    </row>
    <row r="87" spans="1:28" x14ac:dyDescent="0.25">
      <c r="A87">
        <v>8010336</v>
      </c>
      <c r="B87">
        <v>273458210</v>
      </c>
      <c r="C87" t="s">
        <v>70</v>
      </c>
      <c r="D87" t="s">
        <v>45</v>
      </c>
      <c r="F87" t="s">
        <v>30</v>
      </c>
      <c r="G87" t="s">
        <v>31</v>
      </c>
      <c r="H87" t="s">
        <v>32</v>
      </c>
      <c r="I87" t="s">
        <v>37</v>
      </c>
      <c r="J87">
        <v>0</v>
      </c>
      <c r="K87">
        <v>0.15441872200000001</v>
      </c>
      <c r="L87">
        <v>66.149642353999994</v>
      </c>
      <c r="M87">
        <v>3.7561310800000018E-2</v>
      </c>
      <c r="N87">
        <v>2.50408734E-2</v>
      </c>
      <c r="O87">
        <v>0.9346049693999996</v>
      </c>
      <c r="P87">
        <v>1.6693912E-3</v>
      </c>
      <c r="Q87">
        <v>5.0081747800000007E-2</v>
      </c>
      <c r="R87">
        <v>6.2602183999999998E-3</v>
      </c>
      <c r="S87">
        <v>3.7561317999999992E-3</v>
      </c>
      <c r="T87">
        <v>1.2687375799999999E-2</v>
      </c>
      <c r="U87">
        <v>2.0730999999999999E-5</v>
      </c>
      <c r="V87">
        <v>189.69513864000001</v>
      </c>
      <c r="W87">
        <v>623.28402786000004</v>
      </c>
      <c r="X87">
        <v>5.6859999999999991</v>
      </c>
      <c r="Y87">
        <v>907283.50428899995</v>
      </c>
      <c r="Z87">
        <v>198210</v>
      </c>
      <c r="AA87">
        <v>68</v>
      </c>
      <c r="AB87" t="s">
        <v>71</v>
      </c>
    </row>
    <row r="88" spans="1:28" x14ac:dyDescent="0.25">
      <c r="A88">
        <v>8909331</v>
      </c>
      <c r="B88">
        <v>273457920</v>
      </c>
      <c r="C88" t="s">
        <v>52</v>
      </c>
      <c r="D88" t="s">
        <v>45</v>
      </c>
      <c r="F88" t="s">
        <v>30</v>
      </c>
      <c r="G88" t="s">
        <v>31</v>
      </c>
      <c r="H88" t="s">
        <v>32</v>
      </c>
      <c r="I88" t="s">
        <v>37</v>
      </c>
      <c r="J88">
        <v>0</v>
      </c>
      <c r="K88">
        <v>0.43125209739999998</v>
      </c>
      <c r="L88">
        <v>184.73907391499989</v>
      </c>
      <c r="M88">
        <v>0.1048991583</v>
      </c>
      <c r="N88">
        <v>6.9932773000000004E-2</v>
      </c>
      <c r="O88">
        <v>2.6074189261999998</v>
      </c>
      <c r="P88">
        <v>4.6621851000000041E-3</v>
      </c>
      <c r="Q88">
        <v>0.13986554360000009</v>
      </c>
      <c r="R88">
        <v>1.74831929E-2</v>
      </c>
      <c r="S88">
        <v>1.0489916199999999E-2</v>
      </c>
      <c r="T88">
        <v>3.5432604399999998E-2</v>
      </c>
      <c r="U88">
        <v>6.0611199999999973E-5</v>
      </c>
      <c r="V88">
        <v>198.07523174299999</v>
      </c>
      <c r="W88">
        <v>1465.7567017400011</v>
      </c>
      <c r="X88">
        <v>16.591000000000001</v>
      </c>
      <c r="Y88">
        <v>3149355.6660799999</v>
      </c>
      <c r="Z88">
        <v>199012</v>
      </c>
      <c r="AA88">
        <v>29</v>
      </c>
      <c r="AB88" t="s">
        <v>53</v>
      </c>
    </row>
    <row r="89" spans="1:28" x14ac:dyDescent="0.25">
      <c r="AA89">
        <f>SUM(AA78:AA88)</f>
        <v>1630</v>
      </c>
      <c r="AB89">
        <f>50+22+22+6+25+25+50+34+50+23+40</f>
        <v>347</v>
      </c>
    </row>
  </sheetData>
  <sortState xmlns:xlrd2="http://schemas.microsoft.com/office/spreadsheetml/2017/richdata2" ref="A2:AB74">
    <sortCondition ref="C2:C7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B1D4-0A24-EE44-8D8B-BE9EA606A6BE}">
  <dimension ref="A1:AC86"/>
  <sheetViews>
    <sheetView topLeftCell="A39" zoomScale="70" zoomScaleNormal="70" workbookViewId="0">
      <selection activeCell="Z69" sqref="Z69"/>
    </sheetView>
  </sheetViews>
  <sheetFormatPr defaultColWidth="11" defaultRowHeight="15.75" x14ac:dyDescent="0.25"/>
  <sheetData>
    <row r="1" spans="1:2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x14ac:dyDescent="0.25">
      <c r="A2">
        <v>9196723</v>
      </c>
      <c r="B2">
        <v>231108438</v>
      </c>
      <c r="C2" t="s">
        <v>66</v>
      </c>
      <c r="D2" t="s">
        <v>62</v>
      </c>
      <c r="F2" t="s">
        <v>30</v>
      </c>
      <c r="G2" t="s">
        <v>31</v>
      </c>
      <c r="H2" t="s">
        <v>32</v>
      </c>
      <c r="I2" t="s">
        <v>33</v>
      </c>
      <c r="J2">
        <v>0</v>
      </c>
      <c r="K2">
        <v>0.28840221869999749</v>
      </c>
      <c r="L2">
        <v>123.54526116769981</v>
      </c>
      <c r="M2">
        <v>7.0151851699999823E-2</v>
      </c>
      <c r="N2">
        <v>4.6767980599999807E-2</v>
      </c>
      <c r="O2">
        <v>1.714823802399994</v>
      </c>
      <c r="P2">
        <v>3.117873299999992E-3</v>
      </c>
      <c r="Q2">
        <v>9.3535952999999478E-2</v>
      </c>
      <c r="R2">
        <v>1.1691979399999891E-2</v>
      </c>
      <c r="S2">
        <v>7.0151937999999824E-3</v>
      </c>
      <c r="T2">
        <v>2.3695762300000121E-2</v>
      </c>
      <c r="U2">
        <v>3.3070200000000021E-5</v>
      </c>
      <c r="V2">
        <v>107.9148157593003</v>
      </c>
      <c r="W2">
        <v>798.56963329609175</v>
      </c>
      <c r="X2">
        <v>5.1599999999997674</v>
      </c>
      <c r="Y2">
        <v>4603166.3761900002</v>
      </c>
      <c r="Z2">
        <v>199900</v>
      </c>
      <c r="AA2">
        <v>150</v>
      </c>
      <c r="AB2" t="s">
        <v>67</v>
      </c>
    </row>
    <row r="3" spans="1:28" x14ac:dyDescent="0.25">
      <c r="A3">
        <v>9196723</v>
      </c>
      <c r="B3">
        <v>231108438</v>
      </c>
      <c r="C3" t="s">
        <v>66</v>
      </c>
      <c r="D3" t="s">
        <v>62</v>
      </c>
      <c r="F3" t="s">
        <v>30</v>
      </c>
      <c r="G3" t="s">
        <v>31</v>
      </c>
      <c r="H3" t="s">
        <v>32</v>
      </c>
      <c r="I3" t="s">
        <v>33</v>
      </c>
      <c r="J3">
        <v>0</v>
      </c>
      <c r="K3">
        <v>0.4012758015999971</v>
      </c>
      <c r="L3">
        <v>171.89785780410031</v>
      </c>
      <c r="M3">
        <v>9.760756579999956E-2</v>
      </c>
      <c r="N3">
        <v>6.5071829300000258E-2</v>
      </c>
      <c r="O3">
        <v>2.385963938499998</v>
      </c>
      <c r="P3">
        <v>4.338133299999939E-3</v>
      </c>
      <c r="Q3">
        <v>0.13014365200000039</v>
      </c>
      <c r="R3">
        <v>1.6267934899999802E-2</v>
      </c>
      <c r="S3">
        <v>9.7607600999998993E-3</v>
      </c>
      <c r="T3">
        <v>3.2969710000000173E-2</v>
      </c>
      <c r="U3">
        <v>5.8213400000001458E-5</v>
      </c>
      <c r="V3">
        <v>189.96580028430071</v>
      </c>
      <c r="W3">
        <v>1405.746914826608</v>
      </c>
      <c r="X3">
        <v>9.0399999999993774</v>
      </c>
      <c r="Y3">
        <v>6245527.53792</v>
      </c>
      <c r="Z3">
        <v>199900</v>
      </c>
      <c r="AA3">
        <v>150</v>
      </c>
      <c r="AB3" t="s">
        <v>67</v>
      </c>
    </row>
    <row r="4" spans="1:28" x14ac:dyDescent="0.25">
      <c r="A4">
        <v>9196723</v>
      </c>
      <c r="B4">
        <v>231108438</v>
      </c>
      <c r="C4" t="s">
        <v>66</v>
      </c>
      <c r="D4" t="s">
        <v>62</v>
      </c>
      <c r="F4" t="s">
        <v>30</v>
      </c>
      <c r="G4" t="s">
        <v>31</v>
      </c>
      <c r="H4" t="s">
        <v>32</v>
      </c>
      <c r="I4" t="s">
        <v>33</v>
      </c>
      <c r="J4">
        <v>0</v>
      </c>
      <c r="K4">
        <v>0.37836101499999691</v>
      </c>
      <c r="L4">
        <v>162.08165816430059</v>
      </c>
      <c r="M4">
        <v>9.2033700299999605E-2</v>
      </c>
      <c r="N4">
        <v>6.1355918100000247E-2</v>
      </c>
      <c r="O4">
        <v>2.2497138469999922</v>
      </c>
      <c r="P4">
        <v>4.0904107999999344E-3</v>
      </c>
      <c r="Q4">
        <v>0.12271182910000041</v>
      </c>
      <c r="R4">
        <v>1.533895659999982E-2</v>
      </c>
      <c r="S4">
        <v>9.2033736999999009E-3</v>
      </c>
      <c r="T4">
        <v>3.108697560000024E-2</v>
      </c>
      <c r="U4">
        <v>4.7495900000000549E-5</v>
      </c>
      <c r="V4">
        <v>155.00272134860029</v>
      </c>
      <c r="W4">
        <v>1147.020131836503</v>
      </c>
      <c r="X4">
        <v>7.2699999999995377</v>
      </c>
      <c r="Y4">
        <v>6122598.5114599997</v>
      </c>
      <c r="Z4">
        <v>199900</v>
      </c>
      <c r="AA4">
        <v>150</v>
      </c>
      <c r="AB4" t="s">
        <v>67</v>
      </c>
    </row>
    <row r="5" spans="1:28" x14ac:dyDescent="0.25">
      <c r="A5">
        <v>9196723</v>
      </c>
      <c r="B5">
        <v>231108438</v>
      </c>
      <c r="C5" t="s">
        <v>66</v>
      </c>
      <c r="D5" t="s">
        <v>62</v>
      </c>
      <c r="F5" t="s">
        <v>30</v>
      </c>
      <c r="G5" t="s">
        <v>31</v>
      </c>
      <c r="H5" t="s">
        <v>32</v>
      </c>
      <c r="I5" t="s">
        <v>33</v>
      </c>
      <c r="J5">
        <v>0</v>
      </c>
      <c r="K5">
        <v>0.40207632129999782</v>
      </c>
      <c r="L5">
        <v>172.24078352560079</v>
      </c>
      <c r="M5">
        <v>9.7802285599999442E-2</v>
      </c>
      <c r="N5">
        <v>6.5201652000000429E-2</v>
      </c>
      <c r="O5">
        <v>2.3907237866999931</v>
      </c>
      <c r="P5">
        <v>4.3467939999999247E-3</v>
      </c>
      <c r="Q5">
        <v>0.1304032984000007</v>
      </c>
      <c r="R5">
        <v>1.6300387699999769E-2</v>
      </c>
      <c r="S5">
        <v>9.7802272999999006E-3</v>
      </c>
      <c r="T5">
        <v>3.3035489800000178E-2</v>
      </c>
      <c r="U5">
        <v>4.9021200000000797E-5</v>
      </c>
      <c r="V5">
        <v>159.96284875090041</v>
      </c>
      <c r="W5">
        <v>1183.725074027604</v>
      </c>
      <c r="X5">
        <v>7.5069999999995076</v>
      </c>
      <c r="Y5">
        <v>6317249.1236199997</v>
      </c>
      <c r="Z5">
        <v>199900</v>
      </c>
      <c r="AA5">
        <v>150</v>
      </c>
      <c r="AB5" t="s">
        <v>67</v>
      </c>
    </row>
    <row r="6" spans="1:28" x14ac:dyDescent="0.25">
      <c r="A6">
        <v>9196723</v>
      </c>
      <c r="B6">
        <v>231108438</v>
      </c>
      <c r="C6" t="s">
        <v>66</v>
      </c>
      <c r="D6" t="s">
        <v>62</v>
      </c>
      <c r="F6" t="s">
        <v>30</v>
      </c>
      <c r="G6" t="s">
        <v>31</v>
      </c>
      <c r="H6" t="s">
        <v>32</v>
      </c>
      <c r="I6" t="s">
        <v>33</v>
      </c>
      <c r="J6">
        <v>0</v>
      </c>
      <c r="K6">
        <v>0.29739638869999718</v>
      </c>
      <c r="L6">
        <v>127.3981646183</v>
      </c>
      <c r="M6">
        <v>7.2339607699999822E-2</v>
      </c>
      <c r="N6">
        <v>4.822650929999979E-2</v>
      </c>
      <c r="O6">
        <v>1.7683025818999909</v>
      </c>
      <c r="P6">
        <v>3.2151129999999852E-3</v>
      </c>
      <c r="Q6">
        <v>9.64530112999996E-2</v>
      </c>
      <c r="R6">
        <v>1.2056608499999861E-2</v>
      </c>
      <c r="S6">
        <v>7.2339613999999643E-3</v>
      </c>
      <c r="T6">
        <v>2.4434744100000148E-2</v>
      </c>
      <c r="U6">
        <v>4.1820600000000207E-5</v>
      </c>
      <c r="V6">
        <v>136.4808462166001</v>
      </c>
      <c r="W6">
        <v>1009.958257146697</v>
      </c>
      <c r="X6">
        <v>6.5759999999996523</v>
      </c>
      <c r="Y6">
        <v>4606846.34332</v>
      </c>
      <c r="Z6">
        <v>199900</v>
      </c>
      <c r="AA6">
        <v>150</v>
      </c>
      <c r="AB6" t="s">
        <v>67</v>
      </c>
    </row>
    <row r="7" spans="1:28" x14ac:dyDescent="0.25">
      <c r="A7">
        <v>8415500</v>
      </c>
      <c r="B7">
        <v>231219000</v>
      </c>
      <c r="C7" t="s">
        <v>42</v>
      </c>
      <c r="D7" t="s">
        <v>62</v>
      </c>
      <c r="F7" t="s">
        <v>30</v>
      </c>
      <c r="G7" t="s">
        <v>31</v>
      </c>
      <c r="H7" t="s">
        <v>32</v>
      </c>
      <c r="I7" t="s">
        <v>33</v>
      </c>
      <c r="J7">
        <v>0</v>
      </c>
      <c r="K7">
        <v>0.1690548126999997</v>
      </c>
      <c r="L7">
        <v>72.41943551750029</v>
      </c>
      <c r="M7">
        <v>4.1121548099999843E-2</v>
      </c>
      <c r="N7">
        <v>2.7414334000000099E-2</v>
      </c>
      <c r="O7">
        <v>1.0051910331000029</v>
      </c>
      <c r="P7">
        <v>1.8276034999999879E-3</v>
      </c>
      <c r="Q7">
        <v>5.4828512900000251E-2</v>
      </c>
      <c r="R7">
        <v>6.8535124000000253E-3</v>
      </c>
      <c r="S7">
        <v>4.112138399999991E-3</v>
      </c>
      <c r="T7">
        <v>1.388992529999989E-2</v>
      </c>
      <c r="U7">
        <v>4.2800700000000242E-5</v>
      </c>
      <c r="V7">
        <v>391.16534693669598</v>
      </c>
      <c r="W7">
        <v>1285.257575347996</v>
      </c>
      <c r="X7">
        <v>6.8069999999995972</v>
      </c>
      <c r="Y7">
        <v>2904014.0084099998</v>
      </c>
      <c r="Z7">
        <v>198605</v>
      </c>
      <c r="AA7">
        <v>160</v>
      </c>
      <c r="AB7" t="s">
        <v>43</v>
      </c>
    </row>
    <row r="8" spans="1:28" x14ac:dyDescent="0.25">
      <c r="A8">
        <v>8415500</v>
      </c>
      <c r="B8">
        <v>231219000</v>
      </c>
      <c r="C8" t="s">
        <v>42</v>
      </c>
      <c r="D8" t="s">
        <v>62</v>
      </c>
      <c r="F8" t="s">
        <v>30</v>
      </c>
      <c r="G8" t="s">
        <v>31</v>
      </c>
      <c r="H8" t="s">
        <v>32</v>
      </c>
      <c r="I8" t="s">
        <v>33</v>
      </c>
      <c r="J8">
        <v>0</v>
      </c>
      <c r="K8">
        <v>0.2131504864999999</v>
      </c>
      <c r="L8">
        <v>91.309069161000707</v>
      </c>
      <c r="M8">
        <v>5.1847539299999822E-2</v>
      </c>
      <c r="N8">
        <v>3.4564983100000113E-2</v>
      </c>
      <c r="O8">
        <v>1.267381542000011</v>
      </c>
      <c r="P8">
        <v>2.3043107999999998E-3</v>
      </c>
      <c r="Q8">
        <v>6.9129801800000001E-2</v>
      </c>
      <c r="R8">
        <v>8.6411700000000556E-3</v>
      </c>
      <c r="S8">
        <v>5.1847370999999996E-3</v>
      </c>
      <c r="T8">
        <v>1.7512925899999789E-2</v>
      </c>
      <c r="U8">
        <v>5.8210700000001309E-5</v>
      </c>
      <c r="V8">
        <v>531.92837948109457</v>
      </c>
      <c r="W8">
        <v>1747.764682604929</v>
      </c>
      <c r="X8">
        <v>8.9719999999993654</v>
      </c>
      <c r="Y8">
        <v>3601815.7551000002</v>
      </c>
      <c r="Z8">
        <v>198605</v>
      </c>
      <c r="AA8">
        <v>160</v>
      </c>
      <c r="AB8" t="s">
        <v>43</v>
      </c>
    </row>
    <row r="9" spans="1:28" x14ac:dyDescent="0.25">
      <c r="A9">
        <v>8415500</v>
      </c>
      <c r="B9">
        <v>231219000</v>
      </c>
      <c r="C9" t="s">
        <v>42</v>
      </c>
      <c r="D9" t="s">
        <v>62</v>
      </c>
      <c r="F9" t="s">
        <v>30</v>
      </c>
      <c r="G9" t="s">
        <v>31</v>
      </c>
      <c r="H9" t="s">
        <v>32</v>
      </c>
      <c r="I9" t="s">
        <v>33</v>
      </c>
      <c r="J9">
        <v>0</v>
      </c>
      <c r="K9">
        <v>0.22833635850000009</v>
      </c>
      <c r="L9">
        <v>97.814368562499993</v>
      </c>
      <c r="M9">
        <v>5.5541401699999902E-2</v>
      </c>
      <c r="N9">
        <v>3.7027558400000098E-2</v>
      </c>
      <c r="O9">
        <v>1.3576759204000091</v>
      </c>
      <c r="P9">
        <v>2.4684887000000059E-3</v>
      </c>
      <c r="Q9">
        <v>7.4054950499999828E-2</v>
      </c>
      <c r="R9">
        <v>9.2568043000000686E-3</v>
      </c>
      <c r="S9">
        <v>5.5541267000000019E-3</v>
      </c>
      <c r="T9">
        <v>1.8760628699999771E-2</v>
      </c>
      <c r="U9">
        <v>4.7498500000000392E-5</v>
      </c>
      <c r="V9">
        <v>434.05023115429509</v>
      </c>
      <c r="W9">
        <v>1426.1650520045021</v>
      </c>
      <c r="X9">
        <v>7.3069999999995439</v>
      </c>
      <c r="Y9">
        <v>4045720.3474400002</v>
      </c>
      <c r="Z9">
        <v>198605</v>
      </c>
      <c r="AA9">
        <v>160</v>
      </c>
      <c r="AB9" t="s">
        <v>43</v>
      </c>
    </row>
    <row r="10" spans="1:28" x14ac:dyDescent="0.25">
      <c r="A10">
        <v>8415500</v>
      </c>
      <c r="B10">
        <v>231219000</v>
      </c>
      <c r="C10" t="s">
        <v>42</v>
      </c>
      <c r="D10" t="s">
        <v>62</v>
      </c>
      <c r="F10" t="s">
        <v>30</v>
      </c>
      <c r="G10" t="s">
        <v>31</v>
      </c>
      <c r="H10" t="s">
        <v>32</v>
      </c>
      <c r="I10" t="s">
        <v>33</v>
      </c>
      <c r="J10">
        <v>0</v>
      </c>
      <c r="K10">
        <v>0.23132862189999989</v>
      </c>
      <c r="L10">
        <v>99.096185990600304</v>
      </c>
      <c r="M10">
        <v>5.6269252599999903E-2</v>
      </c>
      <c r="N10">
        <v>3.7512790800000209E-2</v>
      </c>
      <c r="O10">
        <v>1.3754677176000121</v>
      </c>
      <c r="P10">
        <v>2.5008263000000082E-3</v>
      </c>
      <c r="Q10">
        <v>7.5025404299999932E-2</v>
      </c>
      <c r="R10">
        <v>9.3781211000000791E-3</v>
      </c>
      <c r="S10">
        <v>5.6269210000000043E-3</v>
      </c>
      <c r="T10">
        <v>1.900648009999974E-2</v>
      </c>
      <c r="U10">
        <v>4.9013600000000557E-5</v>
      </c>
      <c r="V10">
        <v>447.88187503089591</v>
      </c>
      <c r="W10">
        <v>1471.6118803795009</v>
      </c>
      <c r="X10">
        <v>7.5089999999995136</v>
      </c>
      <c r="Y10">
        <v>3858379.64157</v>
      </c>
      <c r="Z10">
        <v>198605</v>
      </c>
      <c r="AA10">
        <v>160</v>
      </c>
      <c r="AB10" t="s">
        <v>43</v>
      </c>
    </row>
    <row r="11" spans="1:28" x14ac:dyDescent="0.25">
      <c r="A11">
        <v>8415500</v>
      </c>
      <c r="B11">
        <v>231219000</v>
      </c>
      <c r="C11" t="s">
        <v>42</v>
      </c>
      <c r="D11" t="s">
        <v>62</v>
      </c>
      <c r="F11" t="s">
        <v>30</v>
      </c>
      <c r="G11" t="s">
        <v>31</v>
      </c>
      <c r="H11" t="s">
        <v>32</v>
      </c>
      <c r="I11" t="s">
        <v>33</v>
      </c>
      <c r="J11">
        <v>0</v>
      </c>
      <c r="K11">
        <v>7.5510634799999907E-2</v>
      </c>
      <c r="L11">
        <v>32.347125796300027</v>
      </c>
      <c r="M11">
        <v>1.8367484600000001E-2</v>
      </c>
      <c r="N11">
        <v>1.2244979099999999E-2</v>
      </c>
      <c r="O11">
        <v>0.44898222909999919</v>
      </c>
      <c r="P11">
        <v>8.1632740000000138E-4</v>
      </c>
      <c r="Q11">
        <v>2.4489913600000041E-2</v>
      </c>
      <c r="R11">
        <v>3.0612238000000051E-3</v>
      </c>
      <c r="S11">
        <v>1.836748299999996E-3</v>
      </c>
      <c r="T11">
        <v>6.2041246000000098E-3</v>
      </c>
      <c r="U11">
        <v>1.4892899999999989E-5</v>
      </c>
      <c r="V11">
        <v>136.12877301020049</v>
      </c>
      <c r="W11">
        <v>447.28025611840002</v>
      </c>
      <c r="X11">
        <v>2.4860000000000011</v>
      </c>
      <c r="Y11">
        <v>1349768.4136000001</v>
      </c>
      <c r="Z11">
        <v>198605</v>
      </c>
      <c r="AA11">
        <v>160</v>
      </c>
      <c r="AB11" t="s">
        <v>43</v>
      </c>
    </row>
    <row r="12" spans="1:28" x14ac:dyDescent="0.25">
      <c r="A12">
        <v>6910881</v>
      </c>
      <c r="B12">
        <v>251393110</v>
      </c>
      <c r="C12" t="s">
        <v>68</v>
      </c>
      <c r="D12" t="s">
        <v>69</v>
      </c>
      <c r="F12" t="s">
        <v>30</v>
      </c>
      <c r="G12" t="s">
        <v>31</v>
      </c>
      <c r="H12" t="s">
        <v>32</v>
      </c>
      <c r="I12" t="s">
        <v>33</v>
      </c>
      <c r="J12">
        <v>0</v>
      </c>
      <c r="K12">
        <v>1.3601290000000001E-4</v>
      </c>
      <c r="L12">
        <v>5.8264977300000013E-2</v>
      </c>
      <c r="M12">
        <v>3.3084299999999998E-5</v>
      </c>
      <c r="N12">
        <v>2.2056200000000001E-5</v>
      </c>
      <c r="O12">
        <v>8.0872529999999993E-4</v>
      </c>
      <c r="P12">
        <v>1.4703999999999999E-6</v>
      </c>
      <c r="Q12">
        <v>4.4112300000000001E-5</v>
      </c>
      <c r="R12">
        <v>5.5141000000000003E-6</v>
      </c>
      <c r="S12">
        <v>3.3084000000000008E-6</v>
      </c>
      <c r="T12">
        <v>1.1175100000000001E-5</v>
      </c>
      <c r="U12">
        <v>1.9099999999999999E-8</v>
      </c>
      <c r="V12">
        <v>0.17500000600000001</v>
      </c>
      <c r="W12">
        <v>0.57500001000000001</v>
      </c>
      <c r="X12">
        <v>4.0000000000000001E-3</v>
      </c>
      <c r="Y12">
        <v>10985.626687399999</v>
      </c>
      <c r="Z12">
        <v>196700</v>
      </c>
      <c r="AA12">
        <v>0</v>
      </c>
    </row>
    <row r="13" spans="1:28" x14ac:dyDescent="0.25">
      <c r="A13">
        <v>6506458</v>
      </c>
      <c r="B13">
        <v>331008000</v>
      </c>
      <c r="C13" t="s">
        <v>28</v>
      </c>
      <c r="D13" t="s">
        <v>29</v>
      </c>
      <c r="F13" t="s">
        <v>30</v>
      </c>
      <c r="G13" t="s">
        <v>31</v>
      </c>
      <c r="H13" t="s">
        <v>32</v>
      </c>
      <c r="I13" t="s">
        <v>33</v>
      </c>
      <c r="J13">
        <v>0</v>
      </c>
      <c r="K13">
        <v>2.971999979999999E-2</v>
      </c>
      <c r="L13">
        <v>12.731405336399989</v>
      </c>
      <c r="M13">
        <v>7.2291892999999966E-3</v>
      </c>
      <c r="N13">
        <v>4.8194590000000016E-3</v>
      </c>
      <c r="O13">
        <v>0.17671351250000009</v>
      </c>
      <c r="P13">
        <v>3.2129739999999998E-4</v>
      </c>
      <c r="Q13">
        <v>9.6389185000000065E-3</v>
      </c>
      <c r="R13">
        <v>1.2048641000000011E-3</v>
      </c>
      <c r="S13">
        <v>7.2291939999999974E-4</v>
      </c>
      <c r="T13">
        <v>2.4418600000000001E-3</v>
      </c>
      <c r="U13">
        <v>4.4225700000000053E-5</v>
      </c>
      <c r="V13">
        <v>404.67194471850001</v>
      </c>
      <c r="W13">
        <v>1329.6363857149991</v>
      </c>
      <c r="X13">
        <v>12.032999999999969</v>
      </c>
      <c r="Y13">
        <v>285167.09622399998</v>
      </c>
      <c r="Z13">
        <v>196406</v>
      </c>
      <c r="AA13">
        <v>80</v>
      </c>
      <c r="AB13" t="s">
        <v>34</v>
      </c>
    </row>
    <row r="14" spans="1:28" x14ac:dyDescent="0.25">
      <c r="A14">
        <v>6506458</v>
      </c>
      <c r="B14">
        <v>331008000</v>
      </c>
      <c r="C14" t="s">
        <v>28</v>
      </c>
      <c r="D14" t="s">
        <v>29</v>
      </c>
      <c r="F14" t="s">
        <v>30</v>
      </c>
      <c r="G14" t="s">
        <v>31</v>
      </c>
      <c r="H14" t="s">
        <v>32</v>
      </c>
      <c r="I14" t="s">
        <v>33</v>
      </c>
      <c r="J14">
        <v>0</v>
      </c>
      <c r="K14">
        <v>2.921509390000001E-2</v>
      </c>
      <c r="L14">
        <v>12.515114128500009</v>
      </c>
      <c r="M14">
        <v>7.1063742999999957E-3</v>
      </c>
      <c r="N14">
        <v>4.7375817000000001E-3</v>
      </c>
      <c r="O14">
        <v>0.17371136319999991</v>
      </c>
      <c r="P14">
        <v>3.1583810000000001E-4</v>
      </c>
      <c r="Q14">
        <v>9.4751664999999999E-3</v>
      </c>
      <c r="R14">
        <v>1.1843956E-3</v>
      </c>
      <c r="S14">
        <v>7.1063739999999967E-4</v>
      </c>
      <c r="T14">
        <v>2.4003757E-3</v>
      </c>
      <c r="U14">
        <v>4.2965200000000007E-5</v>
      </c>
      <c r="V14">
        <v>393.13571634870021</v>
      </c>
      <c r="W14">
        <v>1291.7316391469999</v>
      </c>
      <c r="X14">
        <v>11.816999999999981</v>
      </c>
      <c r="Y14">
        <v>714576.673908</v>
      </c>
      <c r="Z14">
        <v>196406</v>
      </c>
      <c r="AA14">
        <v>80</v>
      </c>
      <c r="AB14" t="s">
        <v>34</v>
      </c>
    </row>
    <row r="15" spans="1:28" x14ac:dyDescent="0.25">
      <c r="A15">
        <v>6506458</v>
      </c>
      <c r="B15">
        <v>331008000</v>
      </c>
      <c r="C15" t="s">
        <v>28</v>
      </c>
      <c r="D15" t="s">
        <v>29</v>
      </c>
      <c r="F15" t="s">
        <v>30</v>
      </c>
      <c r="G15" t="s">
        <v>31</v>
      </c>
      <c r="H15" t="s">
        <v>32</v>
      </c>
      <c r="I15" t="s">
        <v>33</v>
      </c>
      <c r="J15">
        <v>0</v>
      </c>
      <c r="K15">
        <v>3.2292866599999998E-2</v>
      </c>
      <c r="L15">
        <v>13.83356598420001</v>
      </c>
      <c r="M15">
        <v>7.8550216999999957E-3</v>
      </c>
      <c r="N15">
        <v>5.2366809000000004E-3</v>
      </c>
      <c r="O15">
        <v>0.19201164130000001</v>
      </c>
      <c r="P15">
        <v>3.4911249999999979E-4</v>
      </c>
      <c r="Q15">
        <v>1.0473361000000009E-2</v>
      </c>
      <c r="R15">
        <v>1.3091715000000011E-3</v>
      </c>
      <c r="S15">
        <v>7.8550219999999973E-4</v>
      </c>
      <c r="T15">
        <v>2.6532524000000019E-3</v>
      </c>
      <c r="U15">
        <v>4.7350000000000013E-5</v>
      </c>
      <c r="V15">
        <v>433.26111245340047</v>
      </c>
      <c r="W15">
        <v>1423.5722183739981</v>
      </c>
      <c r="X15">
        <v>12.96599999999996</v>
      </c>
      <c r="Y15">
        <v>829118.90770900005</v>
      </c>
      <c r="Z15">
        <v>196406</v>
      </c>
      <c r="AA15">
        <v>80</v>
      </c>
      <c r="AB15" t="s">
        <v>34</v>
      </c>
    </row>
    <row r="16" spans="1:28" x14ac:dyDescent="0.25">
      <c r="A16">
        <v>6506458</v>
      </c>
      <c r="B16">
        <v>331008000</v>
      </c>
      <c r="C16" t="s">
        <v>28</v>
      </c>
      <c r="D16" t="s">
        <v>29</v>
      </c>
      <c r="F16" t="s">
        <v>30</v>
      </c>
      <c r="G16" t="s">
        <v>31</v>
      </c>
      <c r="H16" t="s">
        <v>32</v>
      </c>
      <c r="I16" t="s">
        <v>33</v>
      </c>
      <c r="J16">
        <v>0</v>
      </c>
      <c r="K16">
        <v>3.1213505900000021E-2</v>
      </c>
      <c r="L16">
        <v>13.3711910301</v>
      </c>
      <c r="M16">
        <v>7.5924741999999967E-3</v>
      </c>
      <c r="N16">
        <v>5.0616492999999976E-3</v>
      </c>
      <c r="O16">
        <v>0.18559381889999979</v>
      </c>
      <c r="P16">
        <v>3.3744429999999978E-4</v>
      </c>
      <c r="Q16">
        <v>1.01232991E-2</v>
      </c>
      <c r="R16">
        <v>1.265411999999999E-3</v>
      </c>
      <c r="S16">
        <v>7.592475999999988E-4</v>
      </c>
      <c r="T16">
        <v>2.5645702999999992E-3</v>
      </c>
      <c r="U16">
        <v>4.5911100000000022E-5</v>
      </c>
      <c r="V16">
        <v>420.10354055399978</v>
      </c>
      <c r="W16">
        <v>1380.340211369999</v>
      </c>
      <c r="X16">
        <v>12.47699999999997</v>
      </c>
      <c r="Y16">
        <v>891766.33426599996</v>
      </c>
      <c r="Z16">
        <v>196406</v>
      </c>
      <c r="AA16">
        <v>80</v>
      </c>
      <c r="AB16" t="s">
        <v>34</v>
      </c>
    </row>
    <row r="17" spans="1:28" x14ac:dyDescent="0.25">
      <c r="A17">
        <v>6506458</v>
      </c>
      <c r="B17">
        <v>331008000</v>
      </c>
      <c r="C17" t="s">
        <v>28</v>
      </c>
      <c r="D17" t="s">
        <v>29</v>
      </c>
      <c r="F17" t="s">
        <v>30</v>
      </c>
      <c r="G17" t="s">
        <v>31</v>
      </c>
      <c r="H17" t="s">
        <v>32</v>
      </c>
      <c r="I17" t="s">
        <v>33</v>
      </c>
      <c r="J17">
        <v>0</v>
      </c>
      <c r="K17">
        <v>3.2243631999999987E-2</v>
      </c>
      <c r="L17">
        <v>13.812474532</v>
      </c>
      <c r="M17">
        <v>7.8430450000000033E-3</v>
      </c>
      <c r="N17">
        <v>5.2286969000000039E-3</v>
      </c>
      <c r="O17">
        <v>0.19171888960000011</v>
      </c>
      <c r="P17">
        <v>3.4857880000000011E-4</v>
      </c>
      <c r="Q17">
        <v>1.04573941E-2</v>
      </c>
      <c r="R17">
        <v>1.3071740999999991E-3</v>
      </c>
      <c r="S17">
        <v>7.8430439999999948E-4</v>
      </c>
      <c r="T17">
        <v>2.6492069000000002E-3</v>
      </c>
      <c r="U17">
        <v>4.7417700000000053E-5</v>
      </c>
      <c r="V17">
        <v>433.88317195280001</v>
      </c>
      <c r="W17">
        <v>1425.616133603799</v>
      </c>
      <c r="X17">
        <v>12.83100000000003</v>
      </c>
      <c r="Y17">
        <v>997804.24703199998</v>
      </c>
      <c r="Z17">
        <v>196406</v>
      </c>
      <c r="AA17">
        <v>80</v>
      </c>
      <c r="AB17" t="s">
        <v>34</v>
      </c>
    </row>
    <row r="18" spans="1:28" x14ac:dyDescent="0.25">
      <c r="A18">
        <v>6506458</v>
      </c>
      <c r="B18">
        <v>331008000</v>
      </c>
      <c r="C18" t="s">
        <v>28</v>
      </c>
      <c r="D18" t="s">
        <v>29</v>
      </c>
      <c r="F18" t="s">
        <v>30</v>
      </c>
      <c r="G18" t="s">
        <v>31</v>
      </c>
      <c r="H18" t="s">
        <v>32</v>
      </c>
      <c r="I18" t="s">
        <v>33</v>
      </c>
      <c r="J18">
        <v>0</v>
      </c>
      <c r="K18">
        <v>3.3866193299999979E-2</v>
      </c>
      <c r="L18">
        <v>14.507544863999991</v>
      </c>
      <c r="M18">
        <v>8.2377220999999973E-3</v>
      </c>
      <c r="N18">
        <v>5.4918145000000008E-3</v>
      </c>
      <c r="O18">
        <v>0.20136654979999999</v>
      </c>
      <c r="P18">
        <v>3.6612059999999988E-4</v>
      </c>
      <c r="Q18">
        <v>1.0983630100000009E-2</v>
      </c>
      <c r="R18">
        <v>1.372953600000001E-3</v>
      </c>
      <c r="S18">
        <v>8.2377270000000031E-4</v>
      </c>
      <c r="T18">
        <v>2.7825177000000002E-3</v>
      </c>
      <c r="U18">
        <v>5.8195999999999963E-5</v>
      </c>
      <c r="V18">
        <v>532.50101811160005</v>
      </c>
      <c r="W18">
        <v>1749.6461978482</v>
      </c>
      <c r="X18">
        <v>15.78300000000003</v>
      </c>
      <c r="Y18">
        <v>1312575.8317499999</v>
      </c>
      <c r="Z18">
        <v>196406</v>
      </c>
      <c r="AA18">
        <v>80</v>
      </c>
      <c r="AB18" t="s">
        <v>34</v>
      </c>
    </row>
    <row r="19" spans="1:28" x14ac:dyDescent="0.25">
      <c r="A19">
        <v>6506458</v>
      </c>
      <c r="B19">
        <v>331008000</v>
      </c>
      <c r="C19" t="s">
        <v>28</v>
      </c>
      <c r="D19" t="s">
        <v>29</v>
      </c>
      <c r="F19" t="s">
        <v>30</v>
      </c>
      <c r="G19" t="s">
        <v>31</v>
      </c>
      <c r="H19" t="s">
        <v>32</v>
      </c>
      <c r="I19" t="s">
        <v>33</v>
      </c>
      <c r="J19">
        <v>0</v>
      </c>
      <c r="K19">
        <v>3.8084094899999962E-2</v>
      </c>
      <c r="L19">
        <v>16.3144030007</v>
      </c>
      <c r="M19">
        <v>9.2636982999999978E-3</v>
      </c>
      <c r="N19">
        <v>6.1757993000000023E-3</v>
      </c>
      <c r="O19">
        <v>0.22644597059999999</v>
      </c>
      <c r="P19">
        <v>4.1172009999999968E-4</v>
      </c>
      <c r="Q19">
        <v>1.235159900000001E-2</v>
      </c>
      <c r="R19">
        <v>1.543949600000001E-3</v>
      </c>
      <c r="S19">
        <v>9.2636969999999961E-4</v>
      </c>
      <c r="T19">
        <v>3.1290701000000038E-3</v>
      </c>
      <c r="U19">
        <v>4.738139999999998E-5</v>
      </c>
      <c r="V19">
        <v>433.56071865300032</v>
      </c>
      <c r="W19">
        <v>1424.5566407670001</v>
      </c>
      <c r="X19">
        <v>12.865999999999969</v>
      </c>
      <c r="Y19">
        <v>3603517.3539900002</v>
      </c>
      <c r="Z19">
        <v>196406</v>
      </c>
      <c r="AA19">
        <v>80</v>
      </c>
      <c r="AB19" t="s">
        <v>34</v>
      </c>
    </row>
    <row r="20" spans="1:28" x14ac:dyDescent="0.25">
      <c r="A20">
        <v>6506458</v>
      </c>
      <c r="B20">
        <v>331008000</v>
      </c>
      <c r="C20" t="s">
        <v>28</v>
      </c>
      <c r="D20" t="s">
        <v>29</v>
      </c>
      <c r="F20" t="s">
        <v>30</v>
      </c>
      <c r="G20" t="s">
        <v>31</v>
      </c>
      <c r="H20" t="s">
        <v>32</v>
      </c>
      <c r="I20" t="s">
        <v>33</v>
      </c>
      <c r="J20">
        <v>0</v>
      </c>
      <c r="K20">
        <v>3.5211028899999983E-2</v>
      </c>
      <c r="L20">
        <v>15.08364329170001</v>
      </c>
      <c r="M20">
        <v>8.5648445999999996E-3</v>
      </c>
      <c r="N20">
        <v>5.7098956000000006E-3</v>
      </c>
      <c r="O20">
        <v>0.20936287279999991</v>
      </c>
      <c r="P20">
        <v>3.8065989999999959E-4</v>
      </c>
      <c r="Q20">
        <v>1.1419793399999999E-2</v>
      </c>
      <c r="R20">
        <v>1.427474800000002E-3</v>
      </c>
      <c r="S20">
        <v>8.5648429999999969E-4</v>
      </c>
      <c r="T20">
        <v>2.8930150999999971E-3</v>
      </c>
      <c r="U20">
        <v>4.7842900000000023E-5</v>
      </c>
      <c r="V20">
        <v>437.77076441100002</v>
      </c>
      <c r="W20">
        <v>1438.389656511999</v>
      </c>
      <c r="X20">
        <v>13.000999999999969</v>
      </c>
      <c r="Y20">
        <v>1442856.77519</v>
      </c>
      <c r="Z20">
        <v>196406</v>
      </c>
      <c r="AA20">
        <v>80</v>
      </c>
      <c r="AB20" t="s">
        <v>34</v>
      </c>
    </row>
    <row r="21" spans="1:28" x14ac:dyDescent="0.25">
      <c r="A21">
        <v>6506458</v>
      </c>
      <c r="B21">
        <v>331008000</v>
      </c>
      <c r="C21" t="s">
        <v>28</v>
      </c>
      <c r="D21" t="s">
        <v>29</v>
      </c>
      <c r="F21" t="s">
        <v>30</v>
      </c>
      <c r="G21" t="s">
        <v>31</v>
      </c>
      <c r="H21" t="s">
        <v>32</v>
      </c>
      <c r="I21" t="s">
        <v>33</v>
      </c>
      <c r="J21">
        <v>0</v>
      </c>
      <c r="K21">
        <v>3.11537879E-2</v>
      </c>
      <c r="L21">
        <v>13.3456094174</v>
      </c>
      <c r="M21">
        <v>7.5779469000000019E-3</v>
      </c>
      <c r="N21">
        <v>5.0519659000000036E-3</v>
      </c>
      <c r="O21">
        <v>0.1852387420000001</v>
      </c>
      <c r="P21">
        <v>3.3679740000000009E-4</v>
      </c>
      <c r="Q21">
        <v>1.0103931800000011E-2</v>
      </c>
      <c r="R21">
        <v>1.262991399999999E-3</v>
      </c>
      <c r="S21">
        <v>7.5779410000000014E-4</v>
      </c>
      <c r="T21">
        <v>2.559662999999998E-3</v>
      </c>
      <c r="U21">
        <v>4.2214699999999987E-5</v>
      </c>
      <c r="V21">
        <v>386.27004687800041</v>
      </c>
      <c r="W21">
        <v>1269.1730077764</v>
      </c>
      <c r="X21">
        <v>11.36299999999998</v>
      </c>
      <c r="Y21">
        <v>1693931.5718799999</v>
      </c>
      <c r="Z21">
        <v>196406</v>
      </c>
      <c r="AA21">
        <v>80</v>
      </c>
      <c r="AB21" t="s">
        <v>34</v>
      </c>
    </row>
    <row r="22" spans="1:28" x14ac:dyDescent="0.25">
      <c r="A22">
        <v>6506458</v>
      </c>
      <c r="B22">
        <v>331008000</v>
      </c>
      <c r="C22" t="s">
        <v>28</v>
      </c>
      <c r="D22" t="s">
        <v>29</v>
      </c>
      <c r="F22" t="s">
        <v>30</v>
      </c>
      <c r="G22" t="s">
        <v>31</v>
      </c>
      <c r="H22" t="s">
        <v>32</v>
      </c>
      <c r="I22" t="s">
        <v>33</v>
      </c>
      <c r="J22">
        <v>0</v>
      </c>
      <c r="K22">
        <v>3.1542401900000003E-2</v>
      </c>
      <c r="L22">
        <v>13.51208253960001</v>
      </c>
      <c r="M22">
        <v>7.6724751000000046E-3</v>
      </c>
      <c r="N22">
        <v>5.1149846000000023E-3</v>
      </c>
      <c r="O22">
        <v>0.18754941010000001</v>
      </c>
      <c r="P22">
        <v>3.4099819999999998E-4</v>
      </c>
      <c r="Q22">
        <v>1.0229967899999999E-2</v>
      </c>
      <c r="R22">
        <v>1.278745399999999E-3</v>
      </c>
      <c r="S22">
        <v>7.6724770000000011E-4</v>
      </c>
      <c r="T22">
        <v>2.5915893000000041E-3</v>
      </c>
      <c r="U22">
        <v>4.752810000000001E-5</v>
      </c>
      <c r="V22">
        <v>434.88326429590018</v>
      </c>
      <c r="W22">
        <v>1428.9021519208</v>
      </c>
      <c r="X22">
        <v>12.79300000000004</v>
      </c>
      <c r="Y22">
        <v>82423.769162199998</v>
      </c>
      <c r="Z22">
        <v>196406</v>
      </c>
      <c r="AA22">
        <v>80</v>
      </c>
      <c r="AB22" t="s">
        <v>34</v>
      </c>
    </row>
    <row r="23" spans="1:28" x14ac:dyDescent="0.25">
      <c r="A23">
        <v>6506458</v>
      </c>
      <c r="B23">
        <v>331008000</v>
      </c>
      <c r="C23" t="s">
        <v>28</v>
      </c>
      <c r="D23" t="s">
        <v>29</v>
      </c>
      <c r="F23" t="s">
        <v>30</v>
      </c>
      <c r="G23" t="s">
        <v>31</v>
      </c>
      <c r="H23" t="s">
        <v>32</v>
      </c>
      <c r="I23" t="s">
        <v>33</v>
      </c>
      <c r="J23">
        <v>0</v>
      </c>
      <c r="K23">
        <v>3.042852029999997E-2</v>
      </c>
      <c r="L23">
        <v>13.03492051610001</v>
      </c>
      <c r="M23">
        <v>7.4015331000000066E-3</v>
      </c>
      <c r="N23">
        <v>4.934354499999993E-3</v>
      </c>
      <c r="O23">
        <v>0.18092634149999989</v>
      </c>
      <c r="P23">
        <v>3.2895619999999989E-4</v>
      </c>
      <c r="Q23">
        <v>9.8687105999999778E-3</v>
      </c>
      <c r="R23">
        <v>1.2335882999999991E-3</v>
      </c>
      <c r="S23">
        <v>7.4015249999999898E-4</v>
      </c>
      <c r="T23">
        <v>2.5000713000000018E-3</v>
      </c>
      <c r="U23">
        <v>4.580790000000004E-5</v>
      </c>
      <c r="V23">
        <v>419.16226827840018</v>
      </c>
      <c r="W23">
        <v>1377.247457119</v>
      </c>
      <c r="X23">
        <v>12.436000000000011</v>
      </c>
      <c r="Y23">
        <v>280792.97250500001</v>
      </c>
      <c r="Z23">
        <v>196406</v>
      </c>
      <c r="AA23">
        <v>80</v>
      </c>
      <c r="AB23" t="s">
        <v>34</v>
      </c>
    </row>
    <row r="24" spans="1:28" x14ac:dyDescent="0.25">
      <c r="A24">
        <v>6506458</v>
      </c>
      <c r="B24">
        <v>331008000</v>
      </c>
      <c r="C24" t="s">
        <v>28</v>
      </c>
      <c r="D24" t="s">
        <v>29</v>
      </c>
      <c r="F24" t="s">
        <v>30</v>
      </c>
      <c r="G24" t="s">
        <v>31</v>
      </c>
      <c r="H24" t="s">
        <v>32</v>
      </c>
      <c r="I24" t="s">
        <v>33</v>
      </c>
      <c r="J24">
        <v>0</v>
      </c>
      <c r="K24">
        <v>3.1451354399999978E-2</v>
      </c>
      <c r="L24">
        <v>13.4730797319</v>
      </c>
      <c r="M24">
        <v>7.6503293000000066E-3</v>
      </c>
      <c r="N24">
        <v>5.1002189000000043E-3</v>
      </c>
      <c r="O24">
        <v>0.18700804590000011</v>
      </c>
      <c r="P24">
        <v>3.4001389999999978E-4</v>
      </c>
      <c r="Q24">
        <v>1.020043970000001E-2</v>
      </c>
      <c r="R24">
        <v>1.2750544999999989E-3</v>
      </c>
      <c r="S24">
        <v>7.6503169999999926E-4</v>
      </c>
      <c r="T24">
        <v>2.5841118999999999E-3</v>
      </c>
      <c r="U24">
        <v>4.7425499999999982E-5</v>
      </c>
      <c r="V24">
        <v>433.96289327410011</v>
      </c>
      <c r="W24">
        <v>1425.8780756714</v>
      </c>
      <c r="X24">
        <v>12.966999999999951</v>
      </c>
      <c r="Y24">
        <v>79769.900846999997</v>
      </c>
      <c r="Z24">
        <v>196406</v>
      </c>
      <c r="AA24">
        <v>80</v>
      </c>
      <c r="AB24" t="s">
        <v>34</v>
      </c>
    </row>
    <row r="25" spans="1:28" x14ac:dyDescent="0.25">
      <c r="A25">
        <v>9203643</v>
      </c>
      <c r="B25">
        <v>331101000</v>
      </c>
      <c r="C25" t="s">
        <v>63</v>
      </c>
      <c r="D25" t="s">
        <v>29</v>
      </c>
      <c r="E25" t="s">
        <v>64</v>
      </c>
      <c r="F25" t="s">
        <v>30</v>
      </c>
      <c r="G25" t="s">
        <v>31</v>
      </c>
      <c r="H25" t="s">
        <v>32</v>
      </c>
      <c r="I25" t="s">
        <v>33</v>
      </c>
      <c r="J25">
        <v>0</v>
      </c>
      <c r="K25">
        <v>7.9024827100000028E-2</v>
      </c>
      <c r="L25">
        <v>33.852527416100017</v>
      </c>
      <c r="M25">
        <v>1.9222253700000001E-2</v>
      </c>
      <c r="N25">
        <v>1.2814836899999991E-2</v>
      </c>
      <c r="O25">
        <v>0.46987734870000081</v>
      </c>
      <c r="P25">
        <v>8.5432340000000028E-4</v>
      </c>
      <c r="Q25">
        <v>2.5629674099999979E-2</v>
      </c>
      <c r="R25">
        <v>3.203708199999997E-3</v>
      </c>
      <c r="S25">
        <v>1.9222259999999969E-3</v>
      </c>
      <c r="T25">
        <v>6.4928511999999923E-3</v>
      </c>
      <c r="U25">
        <v>4.1022800000000003E-5</v>
      </c>
      <c r="V25">
        <v>134.0570607860999</v>
      </c>
      <c r="W25">
        <v>992.02224319700042</v>
      </c>
      <c r="X25">
        <v>11.262999999999989</v>
      </c>
      <c r="Y25">
        <v>1371204.84837</v>
      </c>
      <c r="Z25">
        <v>199910</v>
      </c>
      <c r="AA25">
        <v>60</v>
      </c>
      <c r="AB25" t="s">
        <v>65</v>
      </c>
    </row>
    <row r="26" spans="1:28" x14ac:dyDescent="0.25">
      <c r="A26">
        <v>9203643</v>
      </c>
      <c r="B26">
        <v>331101000</v>
      </c>
      <c r="C26" t="s">
        <v>63</v>
      </c>
      <c r="D26" t="s">
        <v>29</v>
      </c>
      <c r="E26" t="s">
        <v>64</v>
      </c>
      <c r="F26" t="s">
        <v>30</v>
      </c>
      <c r="G26" t="s">
        <v>31</v>
      </c>
      <c r="H26" t="s">
        <v>32</v>
      </c>
      <c r="I26" t="s">
        <v>33</v>
      </c>
      <c r="J26">
        <v>0</v>
      </c>
      <c r="K26">
        <v>2.5126346000000029E-2</v>
      </c>
      <c r="L26">
        <v>10.7635833522</v>
      </c>
      <c r="M26">
        <v>6.1118134000000069E-3</v>
      </c>
      <c r="N26">
        <v>4.0745432999999996E-3</v>
      </c>
      <c r="O26">
        <v>0.14939989400000001</v>
      </c>
      <c r="P26">
        <v>2.7163699999999981E-4</v>
      </c>
      <c r="Q26">
        <v>8.1490856999999993E-3</v>
      </c>
      <c r="R26">
        <v>1.0186348999999999E-3</v>
      </c>
      <c r="S26">
        <v>6.1118190000000012E-4</v>
      </c>
      <c r="T26">
        <v>2.064435800000001E-3</v>
      </c>
      <c r="U26">
        <v>4.2775400000000011E-5</v>
      </c>
      <c r="V26">
        <v>139.79050922600001</v>
      </c>
      <c r="W26">
        <v>1034.44976875</v>
      </c>
      <c r="X26">
        <v>11.765999999999989</v>
      </c>
      <c r="Y26">
        <v>6881.6273778699997</v>
      </c>
      <c r="Z26">
        <v>199910</v>
      </c>
      <c r="AA26">
        <v>60</v>
      </c>
      <c r="AB26" t="s">
        <v>65</v>
      </c>
    </row>
    <row r="27" spans="1:28" x14ac:dyDescent="0.25">
      <c r="A27">
        <v>9203643</v>
      </c>
      <c r="B27">
        <v>331101000</v>
      </c>
      <c r="C27" t="s">
        <v>63</v>
      </c>
      <c r="D27" t="s">
        <v>29</v>
      </c>
      <c r="E27" t="s">
        <v>64</v>
      </c>
      <c r="F27" t="s">
        <v>30</v>
      </c>
      <c r="G27" t="s">
        <v>31</v>
      </c>
      <c r="H27" t="s">
        <v>32</v>
      </c>
      <c r="I27" t="s">
        <v>33</v>
      </c>
      <c r="J27">
        <v>0</v>
      </c>
      <c r="K27">
        <v>2.7851481599999998E-2</v>
      </c>
      <c r="L27">
        <v>11.9309725243</v>
      </c>
      <c r="M27">
        <v>6.7746846000000006E-3</v>
      </c>
      <c r="N27">
        <v>4.5164570999999968E-3</v>
      </c>
      <c r="O27">
        <v>0.1656034046999999</v>
      </c>
      <c r="P27">
        <v>3.0109779999999979E-4</v>
      </c>
      <c r="Q27">
        <v>9.0329131999999958E-3</v>
      </c>
      <c r="R27">
        <v>1.129112699999999E-3</v>
      </c>
      <c r="S27">
        <v>6.7746850000000025E-4</v>
      </c>
      <c r="T27">
        <v>2.288337599999999E-3</v>
      </c>
      <c r="U27">
        <v>4.7418000000000013E-5</v>
      </c>
      <c r="V27">
        <v>154.96186213999999</v>
      </c>
      <c r="W27">
        <v>1146.717787490001</v>
      </c>
      <c r="X27">
        <v>13.05299999999998</v>
      </c>
      <c r="Y27">
        <v>393.91196457199999</v>
      </c>
      <c r="Z27">
        <v>199910</v>
      </c>
      <c r="AA27">
        <v>60</v>
      </c>
      <c r="AB27" t="s">
        <v>65</v>
      </c>
    </row>
    <row r="28" spans="1:28" x14ac:dyDescent="0.25">
      <c r="A28">
        <v>9203643</v>
      </c>
      <c r="B28">
        <v>331101000</v>
      </c>
      <c r="C28" t="s">
        <v>63</v>
      </c>
      <c r="D28" t="s">
        <v>29</v>
      </c>
      <c r="E28" t="s">
        <v>64</v>
      </c>
      <c r="F28" t="s">
        <v>30</v>
      </c>
      <c r="G28" t="s">
        <v>31</v>
      </c>
      <c r="H28" t="s">
        <v>32</v>
      </c>
      <c r="I28" t="s">
        <v>33</v>
      </c>
      <c r="J28">
        <v>0</v>
      </c>
      <c r="K28">
        <v>2.692878860000001E-2</v>
      </c>
      <c r="L28">
        <v>11.535710827799999</v>
      </c>
      <c r="M28">
        <v>6.5502457000000004E-3</v>
      </c>
      <c r="N28">
        <v>4.3668312000000034E-3</v>
      </c>
      <c r="O28">
        <v>0.16011712110000001</v>
      </c>
      <c r="P28">
        <v>2.911223999999997E-4</v>
      </c>
      <c r="Q28">
        <v>8.7336612000000046E-3</v>
      </c>
      <c r="R28">
        <v>1.0917067000000009E-3</v>
      </c>
      <c r="S28">
        <v>6.5502440000000028E-4</v>
      </c>
      <c r="T28">
        <v>2.2125281999999988E-3</v>
      </c>
      <c r="U28">
        <v>4.5847200000000017E-5</v>
      </c>
      <c r="V28">
        <v>149.82812465899991</v>
      </c>
      <c r="W28">
        <v>1108.7281339299991</v>
      </c>
      <c r="X28">
        <v>12.593999999999999</v>
      </c>
      <c r="Y28">
        <v>335.24284417600001</v>
      </c>
      <c r="Z28">
        <v>199910</v>
      </c>
      <c r="AA28">
        <v>60</v>
      </c>
      <c r="AB28" t="s">
        <v>65</v>
      </c>
    </row>
    <row r="29" spans="1:28" x14ac:dyDescent="0.25">
      <c r="A29">
        <v>9203643</v>
      </c>
      <c r="B29">
        <v>331101000</v>
      </c>
      <c r="C29" t="s">
        <v>63</v>
      </c>
      <c r="D29" t="s">
        <v>29</v>
      </c>
      <c r="E29" t="s">
        <v>64</v>
      </c>
      <c r="F29" t="s">
        <v>30</v>
      </c>
      <c r="G29" t="s">
        <v>31</v>
      </c>
      <c r="H29" t="s">
        <v>32</v>
      </c>
      <c r="I29" t="s">
        <v>33</v>
      </c>
      <c r="J29">
        <v>0</v>
      </c>
      <c r="K29">
        <v>2.793280790000003E-2</v>
      </c>
      <c r="L29">
        <v>11.96581099070001</v>
      </c>
      <c r="M29">
        <v>6.7944664000000009E-3</v>
      </c>
      <c r="N29">
        <v>4.5296453999999998E-3</v>
      </c>
      <c r="O29">
        <v>0.16608696479999999</v>
      </c>
      <c r="P29">
        <v>3.0197700000000009E-4</v>
      </c>
      <c r="Q29">
        <v>9.0592892000000008E-3</v>
      </c>
      <c r="R29">
        <v>1.1324098000000001E-3</v>
      </c>
      <c r="S29">
        <v>6.7944759999999968E-4</v>
      </c>
      <c r="T29">
        <v>2.2950201999999988E-3</v>
      </c>
      <c r="U29">
        <v>4.7556400000000018E-5</v>
      </c>
      <c r="V29">
        <v>155.4143520614</v>
      </c>
      <c r="W29">
        <v>1150.0662012107</v>
      </c>
      <c r="X29">
        <v>13.055999999999999</v>
      </c>
      <c r="Y29">
        <v>375.76017236299998</v>
      </c>
      <c r="Z29">
        <v>199910</v>
      </c>
      <c r="AA29">
        <v>60</v>
      </c>
      <c r="AB29" t="s">
        <v>65</v>
      </c>
    </row>
    <row r="30" spans="1:28" x14ac:dyDescent="0.25">
      <c r="A30">
        <v>9203643</v>
      </c>
      <c r="B30">
        <v>331101000</v>
      </c>
      <c r="C30" t="s">
        <v>63</v>
      </c>
      <c r="D30" t="s">
        <v>29</v>
      </c>
      <c r="E30" t="s">
        <v>64</v>
      </c>
      <c r="F30" t="s">
        <v>30</v>
      </c>
      <c r="G30" t="s">
        <v>31</v>
      </c>
      <c r="H30" t="s">
        <v>32</v>
      </c>
      <c r="I30" t="s">
        <v>33</v>
      </c>
      <c r="J30">
        <v>0</v>
      </c>
      <c r="K30">
        <v>3.4457088499999997E-2</v>
      </c>
      <c r="L30">
        <v>14.760671587299999</v>
      </c>
      <c r="M30">
        <v>8.3814538000000008E-3</v>
      </c>
      <c r="N30">
        <v>5.5876368999999973E-3</v>
      </c>
      <c r="O30">
        <v>0.20487998530000001</v>
      </c>
      <c r="P30">
        <v>3.7250909999999991E-4</v>
      </c>
      <c r="Q30">
        <v>1.117527149999999E-2</v>
      </c>
      <c r="R30">
        <v>1.3969084E-3</v>
      </c>
      <c r="S30">
        <v>8.381457999999994E-4</v>
      </c>
      <c r="T30">
        <v>2.8310693999999978E-3</v>
      </c>
      <c r="U30">
        <v>5.8002400000000012E-5</v>
      </c>
      <c r="V30">
        <v>189.55086736599989</v>
      </c>
      <c r="W30">
        <v>1402.6764324499991</v>
      </c>
      <c r="X30">
        <v>15.849000000000011</v>
      </c>
      <c r="Y30">
        <v>242684.52688300001</v>
      </c>
      <c r="Z30">
        <v>199910</v>
      </c>
      <c r="AA30">
        <v>60</v>
      </c>
      <c r="AB30" t="s">
        <v>65</v>
      </c>
    </row>
    <row r="31" spans="1:28" x14ac:dyDescent="0.25">
      <c r="A31">
        <v>9203643</v>
      </c>
      <c r="B31">
        <v>331101000</v>
      </c>
      <c r="C31" t="s">
        <v>63</v>
      </c>
      <c r="D31" t="s">
        <v>29</v>
      </c>
      <c r="E31" t="s">
        <v>64</v>
      </c>
      <c r="F31" t="s">
        <v>30</v>
      </c>
      <c r="G31" t="s">
        <v>31</v>
      </c>
      <c r="H31" t="s">
        <v>32</v>
      </c>
      <c r="I31" t="s">
        <v>33</v>
      </c>
      <c r="J31">
        <v>0</v>
      </c>
      <c r="K31">
        <v>0.1012288423</v>
      </c>
      <c r="L31">
        <v>43.364247654499998</v>
      </c>
      <c r="M31">
        <v>2.4623231500000009E-2</v>
      </c>
      <c r="N31">
        <v>1.6415488699999981E-2</v>
      </c>
      <c r="O31">
        <v>0.60190122389999989</v>
      </c>
      <c r="P31">
        <v>1.0943658E-3</v>
      </c>
      <c r="Q31">
        <v>3.2830975499999977E-2</v>
      </c>
      <c r="R31">
        <v>4.1038717999999971E-3</v>
      </c>
      <c r="S31">
        <v>2.4623236E-3</v>
      </c>
      <c r="T31">
        <v>8.317180599999998E-3</v>
      </c>
      <c r="U31">
        <v>4.7374400000000019E-5</v>
      </c>
      <c r="V31">
        <v>154.81811378699999</v>
      </c>
      <c r="W31">
        <v>1145.65404214</v>
      </c>
      <c r="X31">
        <v>12.954999999999989</v>
      </c>
      <c r="Y31">
        <v>3272865.1421500002</v>
      </c>
      <c r="Z31">
        <v>199910</v>
      </c>
      <c r="AA31">
        <v>60</v>
      </c>
      <c r="AB31" t="s">
        <v>65</v>
      </c>
    </row>
    <row r="32" spans="1:28" x14ac:dyDescent="0.25">
      <c r="A32">
        <v>9203643</v>
      </c>
      <c r="B32">
        <v>331101000</v>
      </c>
      <c r="C32" t="s">
        <v>63</v>
      </c>
      <c r="D32" t="s">
        <v>29</v>
      </c>
      <c r="E32" t="s">
        <v>64</v>
      </c>
      <c r="F32" t="s">
        <v>30</v>
      </c>
      <c r="G32" t="s">
        <v>31</v>
      </c>
      <c r="H32" t="s">
        <v>32</v>
      </c>
      <c r="I32" t="s">
        <v>33</v>
      </c>
      <c r="J32">
        <v>0</v>
      </c>
      <c r="K32">
        <v>8.8706204100000019E-2</v>
      </c>
      <c r="L32">
        <v>37.999819902800027</v>
      </c>
      <c r="M32">
        <v>2.1577185200000019E-2</v>
      </c>
      <c r="N32">
        <v>1.43847899E-2</v>
      </c>
      <c r="O32">
        <v>0.52744229249999974</v>
      </c>
      <c r="P32">
        <v>9.5898610000000025E-4</v>
      </c>
      <c r="Q32">
        <v>2.876958009999999E-2</v>
      </c>
      <c r="R32">
        <v>3.5961976000000008E-3</v>
      </c>
      <c r="S32">
        <v>2.1577183999999991E-3</v>
      </c>
      <c r="T32">
        <v>7.2882942000000017E-3</v>
      </c>
      <c r="U32">
        <v>4.792980000000003E-5</v>
      </c>
      <c r="V32">
        <v>156.6322343094001</v>
      </c>
      <c r="W32">
        <v>1159.0785346947009</v>
      </c>
      <c r="X32">
        <v>13.131999999999991</v>
      </c>
      <c r="Y32">
        <v>3136956.1212900002</v>
      </c>
      <c r="Z32">
        <v>199910</v>
      </c>
      <c r="AA32">
        <v>60</v>
      </c>
      <c r="AB32" t="s">
        <v>65</v>
      </c>
    </row>
    <row r="33" spans="1:28" x14ac:dyDescent="0.25">
      <c r="A33">
        <v>9203643</v>
      </c>
      <c r="B33">
        <v>331101000</v>
      </c>
      <c r="C33" t="s">
        <v>63</v>
      </c>
      <c r="D33" t="s">
        <v>29</v>
      </c>
      <c r="E33" t="s">
        <v>64</v>
      </c>
      <c r="F33" t="s">
        <v>30</v>
      </c>
      <c r="G33" t="s">
        <v>31</v>
      </c>
      <c r="H33" t="s">
        <v>32</v>
      </c>
      <c r="I33" t="s">
        <v>33</v>
      </c>
      <c r="J33">
        <v>0</v>
      </c>
      <c r="K33">
        <v>0.1199753512</v>
      </c>
      <c r="L33">
        <v>51.394846661299972</v>
      </c>
      <c r="M33">
        <v>2.918319380000001E-2</v>
      </c>
      <c r="N33">
        <v>1.94554628E-2</v>
      </c>
      <c r="O33">
        <v>0.71336694860000016</v>
      </c>
      <c r="P33">
        <v>1.2970313000000011E-3</v>
      </c>
      <c r="Q33">
        <v>3.891092379999999E-2</v>
      </c>
      <c r="R33">
        <v>4.8638643999999991E-3</v>
      </c>
      <c r="S33">
        <v>2.9183197999999981E-3</v>
      </c>
      <c r="T33">
        <v>9.8574344000000071E-3</v>
      </c>
      <c r="U33">
        <v>4.562260000000004E-5</v>
      </c>
      <c r="V33">
        <v>149.09328654069981</v>
      </c>
      <c r="W33">
        <v>1103.2903310994011</v>
      </c>
      <c r="X33">
        <v>12.46299999999999</v>
      </c>
      <c r="Y33">
        <v>2915552.0695600002</v>
      </c>
      <c r="Z33">
        <v>199910</v>
      </c>
      <c r="AA33">
        <v>60</v>
      </c>
      <c r="AB33" t="s">
        <v>65</v>
      </c>
    </row>
    <row r="34" spans="1:28" x14ac:dyDescent="0.25">
      <c r="A34">
        <v>9203643</v>
      </c>
      <c r="B34">
        <v>331101000</v>
      </c>
      <c r="C34" t="s">
        <v>63</v>
      </c>
      <c r="D34" t="s">
        <v>29</v>
      </c>
      <c r="E34" t="s">
        <v>64</v>
      </c>
      <c r="F34" t="s">
        <v>30</v>
      </c>
      <c r="G34" t="s">
        <v>31</v>
      </c>
      <c r="H34" t="s">
        <v>32</v>
      </c>
      <c r="I34" t="s">
        <v>33</v>
      </c>
      <c r="J34">
        <v>0</v>
      </c>
      <c r="K34">
        <v>0.12321583870000009</v>
      </c>
      <c r="L34">
        <v>52.783000589800046</v>
      </c>
      <c r="M34">
        <v>2.9971419999999999E-2</v>
      </c>
      <c r="N34">
        <v>1.99809468E-2</v>
      </c>
      <c r="O34">
        <v>0.73263470869999991</v>
      </c>
      <c r="P34">
        <v>1.332062999999999E-3</v>
      </c>
      <c r="Q34">
        <v>3.9961892800000003E-2</v>
      </c>
      <c r="R34">
        <v>4.9952352999999977E-3</v>
      </c>
      <c r="S34">
        <v>2.9971406999999969E-3</v>
      </c>
      <c r="T34">
        <v>1.01236791E-2</v>
      </c>
      <c r="U34">
        <v>4.7521100000000008E-5</v>
      </c>
      <c r="V34">
        <v>155.29797504970011</v>
      </c>
      <c r="W34">
        <v>1149.2050130374989</v>
      </c>
      <c r="X34">
        <v>12.96599999999999</v>
      </c>
      <c r="Y34">
        <v>2892117.72798</v>
      </c>
      <c r="Z34">
        <v>199910</v>
      </c>
      <c r="AA34">
        <v>60</v>
      </c>
      <c r="AB34" t="s">
        <v>65</v>
      </c>
    </row>
    <row r="35" spans="1:28" x14ac:dyDescent="0.25">
      <c r="A35">
        <v>9203643</v>
      </c>
      <c r="B35">
        <v>331101000</v>
      </c>
      <c r="C35" t="s">
        <v>63</v>
      </c>
      <c r="D35" t="s">
        <v>29</v>
      </c>
      <c r="E35" t="s">
        <v>64</v>
      </c>
      <c r="F35" t="s">
        <v>30</v>
      </c>
      <c r="G35" t="s">
        <v>31</v>
      </c>
      <c r="H35" t="s">
        <v>32</v>
      </c>
      <c r="I35" t="s">
        <v>33</v>
      </c>
      <c r="J35">
        <v>0</v>
      </c>
      <c r="K35">
        <v>4.168825910000002E-2</v>
      </c>
      <c r="L35">
        <v>17.858348798200002</v>
      </c>
      <c r="M35">
        <v>1.01403876E-2</v>
      </c>
      <c r="N35">
        <v>6.7602590999999964E-3</v>
      </c>
      <c r="O35">
        <v>0.24787613260000019</v>
      </c>
      <c r="P35">
        <v>4.5068329999999979E-4</v>
      </c>
      <c r="Q35">
        <v>1.3520515999999989E-2</v>
      </c>
      <c r="R35">
        <v>1.690063599999999E-3</v>
      </c>
      <c r="S35">
        <v>1.0140387999999991E-3</v>
      </c>
      <c r="T35">
        <v>3.4251970000000001E-3</v>
      </c>
      <c r="U35">
        <v>4.6094100000000003E-5</v>
      </c>
      <c r="V35">
        <v>150.63269712799999</v>
      </c>
      <c r="W35">
        <v>1114.6819541499999</v>
      </c>
      <c r="X35">
        <v>12.65299999999999</v>
      </c>
      <c r="Y35">
        <v>601216.43743100006</v>
      </c>
      <c r="Z35">
        <v>199910</v>
      </c>
      <c r="AA35">
        <v>60</v>
      </c>
      <c r="AB35" t="s">
        <v>65</v>
      </c>
    </row>
    <row r="36" spans="1:28" x14ac:dyDescent="0.25">
      <c r="A36">
        <v>9203643</v>
      </c>
      <c r="B36">
        <v>331101000</v>
      </c>
      <c r="C36" t="s">
        <v>63</v>
      </c>
      <c r="D36" t="s">
        <v>29</v>
      </c>
      <c r="E36" t="s">
        <v>64</v>
      </c>
      <c r="F36" t="s">
        <v>30</v>
      </c>
      <c r="G36" t="s">
        <v>31</v>
      </c>
      <c r="H36" t="s">
        <v>32</v>
      </c>
      <c r="I36" t="s">
        <v>33</v>
      </c>
      <c r="J36">
        <v>0</v>
      </c>
      <c r="K36">
        <v>8.2060845300000046E-2</v>
      </c>
      <c r="L36">
        <v>35.153091962400019</v>
      </c>
      <c r="M36">
        <v>1.9960745500000019E-2</v>
      </c>
      <c r="N36">
        <v>1.330716309999999E-2</v>
      </c>
      <c r="O36">
        <v>0.48792935250000052</v>
      </c>
      <c r="P36">
        <v>8.8714339999999999E-4</v>
      </c>
      <c r="Q36">
        <v>2.6614327599999991E-2</v>
      </c>
      <c r="R36">
        <v>3.326790100000004E-3</v>
      </c>
      <c r="S36">
        <v>1.9960750999999991E-3</v>
      </c>
      <c r="T36">
        <v>6.7422972999999966E-3</v>
      </c>
      <c r="U36">
        <v>4.706430000000005E-5</v>
      </c>
      <c r="V36">
        <v>153.8022572549001</v>
      </c>
      <c r="W36">
        <v>1138.136703294899</v>
      </c>
      <c r="X36">
        <v>12.793999999999951</v>
      </c>
      <c r="Y36">
        <v>1288791.32375</v>
      </c>
      <c r="Z36">
        <v>199910</v>
      </c>
      <c r="AA36">
        <v>60</v>
      </c>
      <c r="AB36" t="s">
        <v>65</v>
      </c>
    </row>
    <row r="37" spans="1:28" x14ac:dyDescent="0.25">
      <c r="A37">
        <v>8913916</v>
      </c>
      <c r="B37">
        <v>309051000</v>
      </c>
      <c r="C37" t="s">
        <v>47</v>
      </c>
      <c r="D37" t="s">
        <v>48</v>
      </c>
      <c r="E37" t="s">
        <v>36</v>
      </c>
      <c r="F37" t="s">
        <v>30</v>
      </c>
      <c r="G37" t="s">
        <v>31</v>
      </c>
      <c r="H37" t="s">
        <v>32</v>
      </c>
      <c r="I37" t="s">
        <v>37</v>
      </c>
      <c r="J37">
        <v>0</v>
      </c>
      <c r="K37">
        <v>0.40842415670000032</v>
      </c>
      <c r="L37">
        <v>174.96007928920011</v>
      </c>
      <c r="M37">
        <v>9.9346414099999877E-2</v>
      </c>
      <c r="N37">
        <v>6.6230931400000095E-2</v>
      </c>
      <c r="O37">
        <v>2.457896494500003</v>
      </c>
      <c r="P37">
        <v>4.4153964000000073E-3</v>
      </c>
      <c r="Q37">
        <v>0.1324618846000003</v>
      </c>
      <c r="R37">
        <v>1.6557738000000041E-2</v>
      </c>
      <c r="S37">
        <v>9.9346284000000236E-3</v>
      </c>
      <c r="T37">
        <v>3.3557023800000002E-2</v>
      </c>
      <c r="U37">
        <v>1.328058999999999E-4</v>
      </c>
      <c r="V37">
        <v>434.02387205729963</v>
      </c>
      <c r="W37">
        <v>3211.776656895976</v>
      </c>
      <c r="X37">
        <v>35.287000000000177</v>
      </c>
      <c r="Y37">
        <v>6215336.6557600005</v>
      </c>
      <c r="Z37">
        <v>199207</v>
      </c>
      <c r="AA37">
        <v>270</v>
      </c>
      <c r="AB37" t="s">
        <v>49</v>
      </c>
    </row>
    <row r="38" spans="1:28" x14ac:dyDescent="0.25">
      <c r="A38">
        <v>8913916</v>
      </c>
      <c r="B38">
        <v>309051000</v>
      </c>
      <c r="C38" t="s">
        <v>47</v>
      </c>
      <c r="D38" t="s">
        <v>48</v>
      </c>
      <c r="E38" t="s">
        <v>36</v>
      </c>
      <c r="F38" t="s">
        <v>30</v>
      </c>
      <c r="G38" t="s">
        <v>31</v>
      </c>
      <c r="H38" t="s">
        <v>32</v>
      </c>
      <c r="I38" t="s">
        <v>37</v>
      </c>
      <c r="J38">
        <v>0</v>
      </c>
      <c r="K38">
        <v>0.40634817260000589</v>
      </c>
      <c r="L38">
        <v>174.07077403910091</v>
      </c>
      <c r="M38">
        <v>9.8841438900000356E-2</v>
      </c>
      <c r="N38">
        <v>6.589427529999943E-2</v>
      </c>
      <c r="O38">
        <v>2.4429152947000001</v>
      </c>
      <c r="P38">
        <v>4.3929513000000048E-3</v>
      </c>
      <c r="Q38">
        <v>0.13178858239999869</v>
      </c>
      <c r="R38">
        <v>1.6473577999999749E-2</v>
      </c>
      <c r="S38">
        <v>9.8841267999997696E-3</v>
      </c>
      <c r="T38">
        <v>3.3386462400000351E-2</v>
      </c>
      <c r="U38">
        <v>1.184347000000014E-4</v>
      </c>
      <c r="V38">
        <v>387.05931653359841</v>
      </c>
      <c r="W38">
        <v>2864.2389617536651</v>
      </c>
      <c r="X38">
        <v>30.699000000000019</v>
      </c>
      <c r="Y38">
        <v>5545987.7338399999</v>
      </c>
      <c r="Z38">
        <v>199207</v>
      </c>
      <c r="AA38">
        <v>270</v>
      </c>
      <c r="AB38" t="s">
        <v>49</v>
      </c>
    </row>
    <row r="39" spans="1:28" x14ac:dyDescent="0.25">
      <c r="A39">
        <v>8913916</v>
      </c>
      <c r="B39">
        <v>309051000</v>
      </c>
      <c r="C39" t="s">
        <v>47</v>
      </c>
      <c r="D39" t="s">
        <v>48</v>
      </c>
      <c r="E39" t="s">
        <v>36</v>
      </c>
      <c r="F39" t="s">
        <v>30</v>
      </c>
      <c r="G39" t="s">
        <v>31</v>
      </c>
      <c r="H39" t="s">
        <v>32</v>
      </c>
      <c r="I39" t="s">
        <v>37</v>
      </c>
      <c r="J39">
        <v>0</v>
      </c>
      <c r="K39">
        <v>0.55095328610000094</v>
      </c>
      <c r="L39">
        <v>236.01647522440041</v>
      </c>
      <c r="M39">
        <v>0.13401566249999991</v>
      </c>
      <c r="N39">
        <v>8.9343769099999831E-2</v>
      </c>
      <c r="O39">
        <v>3.3230845867999981</v>
      </c>
      <c r="P39">
        <v>5.9562544999999904E-3</v>
      </c>
      <c r="Q39">
        <v>0.17868755119999941</v>
      </c>
      <c r="R39">
        <v>2.233594499999993E-2</v>
      </c>
      <c r="S39">
        <v>1.340156039999996E-2</v>
      </c>
      <c r="T39">
        <v>4.5267518900000123E-2</v>
      </c>
      <c r="U39">
        <v>1.150085E-4</v>
      </c>
      <c r="V39">
        <v>375.85648288900001</v>
      </c>
      <c r="W39">
        <v>2781.3379509674892</v>
      </c>
      <c r="X39">
        <v>31.012999999999991</v>
      </c>
      <c r="Y39">
        <v>8024907.0361800008</v>
      </c>
      <c r="Z39">
        <v>199207</v>
      </c>
      <c r="AA39">
        <v>270</v>
      </c>
      <c r="AB39" t="s">
        <v>49</v>
      </c>
    </row>
    <row r="40" spans="1:28" x14ac:dyDescent="0.25">
      <c r="A40">
        <v>8913916</v>
      </c>
      <c r="B40">
        <v>309051000</v>
      </c>
      <c r="C40" t="s">
        <v>47</v>
      </c>
      <c r="D40" t="s">
        <v>48</v>
      </c>
      <c r="E40" t="s">
        <v>36</v>
      </c>
      <c r="F40" t="s">
        <v>30</v>
      </c>
      <c r="G40" t="s">
        <v>31</v>
      </c>
      <c r="H40" t="s">
        <v>32</v>
      </c>
      <c r="I40" t="s">
        <v>37</v>
      </c>
      <c r="J40">
        <v>0</v>
      </c>
      <c r="K40">
        <v>0.33958946590000011</v>
      </c>
      <c r="L40">
        <v>145.4727832952</v>
      </c>
      <c r="M40">
        <v>8.2602842599999948E-2</v>
      </c>
      <c r="N40">
        <v>5.5068561499999988E-2</v>
      </c>
      <c r="O40">
        <v>2.038124783799999</v>
      </c>
      <c r="P40">
        <v>3.6712359999999992E-3</v>
      </c>
      <c r="Q40">
        <v>0.11013712320000001</v>
      </c>
      <c r="R40">
        <v>1.3767140000000001E-2</v>
      </c>
      <c r="S40">
        <v>8.2602839999999945E-3</v>
      </c>
      <c r="T40">
        <v>2.790140449999997E-2</v>
      </c>
      <c r="U40">
        <v>1.1349340000000001E-4</v>
      </c>
      <c r="V40">
        <v>370.89105901900029</v>
      </c>
      <c r="W40">
        <v>2744.5938533530002</v>
      </c>
      <c r="X40">
        <v>31.050999999999998</v>
      </c>
      <c r="Y40">
        <v>4999162.4589499999</v>
      </c>
      <c r="Z40">
        <v>199207</v>
      </c>
      <c r="AA40">
        <v>270</v>
      </c>
      <c r="AB40" t="s">
        <v>49</v>
      </c>
    </row>
    <row r="41" spans="1:28" x14ac:dyDescent="0.25">
      <c r="A41">
        <v>8913916</v>
      </c>
      <c r="B41">
        <v>309051000</v>
      </c>
      <c r="C41" t="s">
        <v>47</v>
      </c>
      <c r="D41" t="s">
        <v>48</v>
      </c>
      <c r="E41" t="s">
        <v>36</v>
      </c>
      <c r="F41" t="s">
        <v>30</v>
      </c>
      <c r="G41" t="s">
        <v>31</v>
      </c>
      <c r="H41" t="s">
        <v>32</v>
      </c>
      <c r="I41" t="s">
        <v>37</v>
      </c>
      <c r="J41">
        <v>0</v>
      </c>
      <c r="K41">
        <v>5.4254159999999997E-3</v>
      </c>
      <c r="L41">
        <v>2.3241308599999999</v>
      </c>
      <c r="M41">
        <v>1.3196958999999999E-3</v>
      </c>
      <c r="N41">
        <v>8.7979719999999983E-4</v>
      </c>
      <c r="O41">
        <v>3.2869004700000003E-2</v>
      </c>
      <c r="P41">
        <v>5.8653100000000003E-5</v>
      </c>
      <c r="Q41">
        <v>1.7595944999999999E-3</v>
      </c>
      <c r="R41">
        <v>2.199492E-4</v>
      </c>
      <c r="S41">
        <v>1.3196949999999999E-4</v>
      </c>
      <c r="T41">
        <v>4.4576389999999999E-4</v>
      </c>
      <c r="U41">
        <v>5.1969999999999998E-7</v>
      </c>
      <c r="V41">
        <v>1.69835067</v>
      </c>
      <c r="W41">
        <v>12.5677951</v>
      </c>
      <c r="X41">
        <v>0.14299999999999999</v>
      </c>
      <c r="Y41">
        <v>50990.913678700002</v>
      </c>
      <c r="Z41">
        <v>199207</v>
      </c>
      <c r="AA41">
        <v>270</v>
      </c>
      <c r="AB41" t="s">
        <v>49</v>
      </c>
    </row>
    <row r="42" spans="1:28" x14ac:dyDescent="0.25">
      <c r="A42">
        <v>8509181</v>
      </c>
      <c r="B42">
        <v>244180151</v>
      </c>
      <c r="C42" t="s">
        <v>50</v>
      </c>
      <c r="D42" t="s">
        <v>72</v>
      </c>
      <c r="E42" t="s">
        <v>73</v>
      </c>
      <c r="F42" t="s">
        <v>30</v>
      </c>
      <c r="G42" t="s">
        <v>31</v>
      </c>
      <c r="H42" t="s">
        <v>32</v>
      </c>
      <c r="I42" t="s">
        <v>37</v>
      </c>
      <c r="J42">
        <v>0</v>
      </c>
      <c r="K42">
        <v>0.48221288769999948</v>
      </c>
      <c r="L42">
        <v>206.56957344470001</v>
      </c>
      <c r="M42">
        <v>0.1172950246000003</v>
      </c>
      <c r="N42">
        <v>7.8196684400000036E-2</v>
      </c>
      <c r="O42">
        <v>2.9167614527999981</v>
      </c>
      <c r="P42">
        <v>5.2131067000000036E-3</v>
      </c>
      <c r="Q42">
        <v>0.15639336679999971</v>
      </c>
      <c r="R42">
        <v>1.9549170399999979E-2</v>
      </c>
      <c r="S42">
        <v>1.1729505399999989E-2</v>
      </c>
      <c r="T42">
        <v>3.9619656800000083E-2</v>
      </c>
      <c r="U42">
        <v>2.9456700000000039E-5</v>
      </c>
      <c r="V42">
        <v>269.53969871490079</v>
      </c>
      <c r="W42">
        <v>885.63043977900327</v>
      </c>
      <c r="X42">
        <v>7.8219999999998624</v>
      </c>
      <c r="Y42">
        <v>2284116.2166900001</v>
      </c>
      <c r="Z42">
        <v>198908</v>
      </c>
      <c r="AA42">
        <v>163</v>
      </c>
      <c r="AB42" t="s">
        <v>51</v>
      </c>
    </row>
    <row r="43" spans="1:28" x14ac:dyDescent="0.25">
      <c r="A43">
        <v>8509181</v>
      </c>
      <c r="B43">
        <v>244180151</v>
      </c>
      <c r="C43" t="s">
        <v>50</v>
      </c>
      <c r="D43" t="s">
        <v>72</v>
      </c>
      <c r="E43" t="s">
        <v>73</v>
      </c>
      <c r="F43" t="s">
        <v>30</v>
      </c>
      <c r="G43" t="s">
        <v>31</v>
      </c>
      <c r="H43" t="s">
        <v>32</v>
      </c>
      <c r="I43" t="s">
        <v>37</v>
      </c>
      <c r="J43">
        <v>0</v>
      </c>
      <c r="K43">
        <v>1.480699914999998</v>
      </c>
      <c r="L43">
        <v>634.29982777439773</v>
      </c>
      <c r="M43">
        <v>0.36017024110000329</v>
      </c>
      <c r="N43">
        <v>0.24011350599999801</v>
      </c>
      <c r="O43">
        <v>8.9414099116000063</v>
      </c>
      <c r="P43">
        <v>1.60075477999999E-2</v>
      </c>
      <c r="Q43">
        <v>0.48022699339999941</v>
      </c>
      <c r="R43">
        <v>6.0028371999999983E-2</v>
      </c>
      <c r="S43">
        <v>3.6017033400000197E-2</v>
      </c>
      <c r="T43">
        <v>0.12165752889999989</v>
      </c>
      <c r="U43">
        <v>1.452456000000004E-4</v>
      </c>
      <c r="V43">
        <v>1329.061399942997</v>
      </c>
      <c r="W43">
        <v>4366.916031912936</v>
      </c>
      <c r="X43">
        <v>38.51000000000014</v>
      </c>
      <c r="Y43">
        <v>6770415.6118800007</v>
      </c>
      <c r="Z43">
        <v>198908</v>
      </c>
      <c r="AA43">
        <v>163</v>
      </c>
      <c r="AB43" t="s">
        <v>51</v>
      </c>
    </row>
    <row r="44" spans="1:28" x14ac:dyDescent="0.25">
      <c r="A44">
        <v>8509181</v>
      </c>
      <c r="B44">
        <v>244180151</v>
      </c>
      <c r="C44" t="s">
        <v>50</v>
      </c>
      <c r="D44" t="s">
        <v>72</v>
      </c>
      <c r="E44" t="s">
        <v>73</v>
      </c>
      <c r="F44" t="s">
        <v>30</v>
      </c>
      <c r="G44" t="s">
        <v>31</v>
      </c>
      <c r="H44" t="s">
        <v>32</v>
      </c>
      <c r="I44" t="s">
        <v>37</v>
      </c>
      <c r="J44">
        <v>0</v>
      </c>
      <c r="K44">
        <v>1.4788420843000021</v>
      </c>
      <c r="L44">
        <v>633.50397178539913</v>
      </c>
      <c r="M44">
        <v>0.35971833840000073</v>
      </c>
      <c r="N44">
        <v>0.23981223219999931</v>
      </c>
      <c r="O44">
        <v>8.9301575290000326</v>
      </c>
      <c r="P44">
        <v>1.5987458899999949E-2</v>
      </c>
      <c r="Q44">
        <v>0.47962445540000148</v>
      </c>
      <c r="R44">
        <v>5.9953052800000128E-2</v>
      </c>
      <c r="S44">
        <v>3.5971846200000088E-2</v>
      </c>
      <c r="T44">
        <v>0.1215048816000005</v>
      </c>
      <c r="U44">
        <v>1.184664999999997E-4</v>
      </c>
      <c r="V44">
        <v>1084.1010992376951</v>
      </c>
      <c r="W44">
        <v>3562.0464657779521</v>
      </c>
      <c r="X44">
        <v>31.238000000000572</v>
      </c>
      <c r="Y44">
        <v>7814732.2767699994</v>
      </c>
      <c r="Z44">
        <v>198908</v>
      </c>
      <c r="AA44">
        <v>163</v>
      </c>
      <c r="AB44" t="s">
        <v>51</v>
      </c>
    </row>
    <row r="45" spans="1:28" x14ac:dyDescent="0.25">
      <c r="A45">
        <v>8509181</v>
      </c>
      <c r="B45">
        <v>244180151</v>
      </c>
      <c r="C45" t="s">
        <v>50</v>
      </c>
      <c r="D45" t="s">
        <v>72</v>
      </c>
      <c r="E45" t="s">
        <v>73</v>
      </c>
      <c r="F45" t="s">
        <v>30</v>
      </c>
      <c r="G45" t="s">
        <v>31</v>
      </c>
      <c r="H45" t="s">
        <v>32</v>
      </c>
      <c r="I45" t="s">
        <v>37</v>
      </c>
      <c r="J45">
        <v>0</v>
      </c>
      <c r="K45">
        <v>1.7435337489999969</v>
      </c>
      <c r="L45">
        <v>746.89215552759947</v>
      </c>
      <c r="M45">
        <v>0.42410279820000119</v>
      </c>
      <c r="N45">
        <v>0.28273520669999919</v>
      </c>
      <c r="O45">
        <v>10.537724297</v>
      </c>
      <c r="P45">
        <v>1.8848991399999959E-2</v>
      </c>
      <c r="Q45">
        <v>0.56547039960000212</v>
      </c>
      <c r="R45">
        <v>7.0683796000000076E-2</v>
      </c>
      <c r="S45">
        <v>4.2410290600000088E-2</v>
      </c>
      <c r="T45">
        <v>0.14325252599999971</v>
      </c>
      <c r="U45">
        <v>1.2232859999999931E-4</v>
      </c>
      <c r="V45">
        <v>1119.397627142394</v>
      </c>
      <c r="W45">
        <v>3678.0207700579581</v>
      </c>
      <c r="X45">
        <v>32.060000000000578</v>
      </c>
      <c r="Y45">
        <v>7967988.7182899993</v>
      </c>
      <c r="Z45">
        <v>198908</v>
      </c>
      <c r="AA45">
        <v>163</v>
      </c>
      <c r="AB45" t="s">
        <v>51</v>
      </c>
    </row>
    <row r="46" spans="1:28" x14ac:dyDescent="0.25">
      <c r="A46">
        <v>8509181</v>
      </c>
      <c r="B46">
        <v>244180151</v>
      </c>
      <c r="C46" t="s">
        <v>50</v>
      </c>
      <c r="D46" t="s">
        <v>72</v>
      </c>
      <c r="E46" t="s">
        <v>73</v>
      </c>
      <c r="F46" t="s">
        <v>30</v>
      </c>
      <c r="G46" t="s">
        <v>31</v>
      </c>
      <c r="H46" t="s">
        <v>32</v>
      </c>
      <c r="I46" t="s">
        <v>37</v>
      </c>
      <c r="J46">
        <v>0</v>
      </c>
      <c r="K46">
        <v>1.087189933400001</v>
      </c>
      <c r="L46">
        <v>465.72866010299998</v>
      </c>
      <c r="M46">
        <v>0.26445160579999988</v>
      </c>
      <c r="N46">
        <v>0.17630107089999991</v>
      </c>
      <c r="O46">
        <v>6.5767188350999941</v>
      </c>
      <c r="P46">
        <v>1.1753402499999999E-2</v>
      </c>
      <c r="Q46">
        <v>0.35260213889999997</v>
      </c>
      <c r="R46">
        <v>4.4075267899999979E-2</v>
      </c>
      <c r="S46">
        <v>2.64451619E-2</v>
      </c>
      <c r="T46">
        <v>8.9325877900000072E-2</v>
      </c>
      <c r="U46">
        <v>6.522000000000007E-5</v>
      </c>
      <c r="V46">
        <v>596.78564924909972</v>
      </c>
      <c r="W46">
        <v>1960.867128977502</v>
      </c>
      <c r="X46">
        <v>17.555999999999958</v>
      </c>
      <c r="Y46">
        <v>5396626.8120100005</v>
      </c>
      <c r="Z46">
        <v>198908</v>
      </c>
      <c r="AA46">
        <v>163</v>
      </c>
      <c r="AB46" t="s">
        <v>51</v>
      </c>
    </row>
    <row r="47" spans="1:28" x14ac:dyDescent="0.25">
      <c r="A47">
        <v>5351894</v>
      </c>
      <c r="B47">
        <v>258499000</v>
      </c>
      <c r="C47" t="s">
        <v>39</v>
      </c>
      <c r="D47" t="s">
        <v>40</v>
      </c>
      <c r="F47" t="s">
        <v>30</v>
      </c>
      <c r="G47" t="s">
        <v>31</v>
      </c>
      <c r="H47" t="s">
        <v>32</v>
      </c>
      <c r="I47" t="s">
        <v>33</v>
      </c>
      <c r="J47">
        <v>0</v>
      </c>
      <c r="K47">
        <v>3.6254101799999897E-2</v>
      </c>
      <c r="L47">
        <v>15.530479203900031</v>
      </c>
      <c r="M47">
        <v>8.8185573999999753E-3</v>
      </c>
      <c r="N47">
        <v>5.8791271999999711E-3</v>
      </c>
      <c r="O47">
        <v>0.21556500080000021</v>
      </c>
      <c r="P47">
        <v>3.9198550000000008E-4</v>
      </c>
      <c r="Q47">
        <v>1.175804770000019E-2</v>
      </c>
      <c r="R47">
        <v>1.469688099999997E-3</v>
      </c>
      <c r="S47">
        <v>8.8187789999998902E-4</v>
      </c>
      <c r="T47">
        <v>2.9787442999999851E-3</v>
      </c>
      <c r="U47">
        <v>3.254669999999991E-5</v>
      </c>
      <c r="V47">
        <v>297.44668953999809</v>
      </c>
      <c r="W47">
        <v>977.32484096829421</v>
      </c>
      <c r="X47">
        <v>5.1469999999997684</v>
      </c>
      <c r="Y47">
        <v>2770923.19386</v>
      </c>
      <c r="Z47">
        <v>196200</v>
      </c>
      <c r="AA47">
        <v>250</v>
      </c>
      <c r="AB47" t="s">
        <v>41</v>
      </c>
    </row>
    <row r="48" spans="1:28" x14ac:dyDescent="0.25">
      <c r="A48">
        <v>5351894</v>
      </c>
      <c r="B48">
        <v>258499000</v>
      </c>
      <c r="C48" t="s">
        <v>39</v>
      </c>
      <c r="D48" t="s">
        <v>40</v>
      </c>
      <c r="F48" t="s">
        <v>30</v>
      </c>
      <c r="G48" t="s">
        <v>31</v>
      </c>
      <c r="H48" t="s">
        <v>32</v>
      </c>
      <c r="I48" t="s">
        <v>33</v>
      </c>
      <c r="J48">
        <v>0</v>
      </c>
      <c r="K48">
        <v>5.1178244799999793E-2</v>
      </c>
      <c r="L48">
        <v>21.92365742100019</v>
      </c>
      <c r="M48">
        <v>1.2448741999999921E-2</v>
      </c>
      <c r="N48">
        <v>8.299316499999862E-3</v>
      </c>
      <c r="O48">
        <v>0.30430311089999679</v>
      </c>
      <c r="P48">
        <v>5.533501999999981E-4</v>
      </c>
      <c r="Q48">
        <v>1.6598283200000261E-2</v>
      </c>
      <c r="R48">
        <v>2.0746687999999812E-3</v>
      </c>
      <c r="S48">
        <v>1.244922599999981E-3</v>
      </c>
      <c r="T48">
        <v>4.2049577999999452E-3</v>
      </c>
      <c r="U48">
        <v>5.8209100000001387E-5</v>
      </c>
      <c r="V48">
        <v>531.87166635919334</v>
      </c>
      <c r="W48">
        <v>1747.5783390530321</v>
      </c>
      <c r="X48">
        <v>8.9249999999993577</v>
      </c>
      <c r="Y48">
        <v>3702750.6292099999</v>
      </c>
      <c r="Z48">
        <v>196200</v>
      </c>
      <c r="AA48">
        <v>250</v>
      </c>
      <c r="AB48" t="s">
        <v>41</v>
      </c>
    </row>
    <row r="49" spans="1:28" x14ac:dyDescent="0.25">
      <c r="A49">
        <v>5351894</v>
      </c>
      <c r="B49">
        <v>258499000</v>
      </c>
      <c r="C49" t="s">
        <v>39</v>
      </c>
      <c r="D49" t="s">
        <v>40</v>
      </c>
      <c r="F49" t="s">
        <v>30</v>
      </c>
      <c r="G49" t="s">
        <v>31</v>
      </c>
      <c r="H49" t="s">
        <v>32</v>
      </c>
      <c r="I49" t="s">
        <v>33</v>
      </c>
      <c r="J49">
        <v>0</v>
      </c>
      <c r="K49">
        <v>5.4693671999999777E-2</v>
      </c>
      <c r="L49">
        <v>23.429593825400211</v>
      </c>
      <c r="M49">
        <v>1.33038569999999E-2</v>
      </c>
      <c r="N49">
        <v>8.8693723999998409E-3</v>
      </c>
      <c r="O49">
        <v>0.32520569509999792</v>
      </c>
      <c r="P49">
        <v>5.9134999999999776E-4</v>
      </c>
      <c r="Q49">
        <v>1.7738436700000259E-2</v>
      </c>
      <c r="R49">
        <v>2.2172071999999772E-3</v>
      </c>
      <c r="S49">
        <v>1.330420299999984E-3</v>
      </c>
      <c r="T49">
        <v>4.4937879999999526E-3</v>
      </c>
      <c r="U49">
        <v>4.7479300000000418E-5</v>
      </c>
      <c r="V49">
        <v>433.91314792489561</v>
      </c>
      <c r="W49">
        <v>1425.714634149798</v>
      </c>
      <c r="X49">
        <v>7.2599999999995397</v>
      </c>
      <c r="Y49">
        <v>4178293.0933699999</v>
      </c>
      <c r="Z49">
        <v>196200</v>
      </c>
      <c r="AA49">
        <v>250</v>
      </c>
      <c r="AB49" t="s">
        <v>41</v>
      </c>
    </row>
    <row r="50" spans="1:28" x14ac:dyDescent="0.25">
      <c r="A50">
        <v>5351894</v>
      </c>
      <c r="B50">
        <v>258499000</v>
      </c>
      <c r="C50" t="s">
        <v>39</v>
      </c>
      <c r="D50" t="s">
        <v>40</v>
      </c>
      <c r="F50" t="s">
        <v>30</v>
      </c>
      <c r="G50" t="s">
        <v>31</v>
      </c>
      <c r="H50" t="s">
        <v>32</v>
      </c>
      <c r="I50" t="s">
        <v>33</v>
      </c>
      <c r="J50">
        <v>0</v>
      </c>
      <c r="K50">
        <v>5.4703945599999783E-2</v>
      </c>
      <c r="L50">
        <v>23.433993497500211</v>
      </c>
      <c r="M50">
        <v>1.3306347199999831E-2</v>
      </c>
      <c r="N50">
        <v>8.8710582999997831E-3</v>
      </c>
      <c r="O50">
        <v>0.32526676779999802</v>
      </c>
      <c r="P50">
        <v>5.9146849999999805E-4</v>
      </c>
      <c r="Q50">
        <v>1.7741754600000291E-2</v>
      </c>
      <c r="R50">
        <v>2.217597799999969E-3</v>
      </c>
      <c r="S50">
        <v>1.3306770999999809E-3</v>
      </c>
      <c r="T50">
        <v>4.4946405999999276E-3</v>
      </c>
      <c r="U50">
        <v>4.9023500000000911E-5</v>
      </c>
      <c r="V50">
        <v>447.91833306959529</v>
      </c>
      <c r="W50">
        <v>1471.7316717859201</v>
      </c>
      <c r="X50">
        <v>7.5049999999995078</v>
      </c>
      <c r="Y50">
        <v>3862147.84785</v>
      </c>
      <c r="Z50">
        <v>196200</v>
      </c>
      <c r="AA50">
        <v>250</v>
      </c>
      <c r="AB50" t="s">
        <v>41</v>
      </c>
    </row>
    <row r="51" spans="1:28" x14ac:dyDescent="0.25">
      <c r="A51">
        <v>5351894</v>
      </c>
      <c r="B51">
        <v>258499000</v>
      </c>
      <c r="C51" t="s">
        <v>39</v>
      </c>
      <c r="D51" t="s">
        <v>40</v>
      </c>
      <c r="F51" t="s">
        <v>30</v>
      </c>
      <c r="G51" t="s">
        <v>31</v>
      </c>
      <c r="H51" t="s">
        <v>32</v>
      </c>
      <c r="I51" t="s">
        <v>33</v>
      </c>
      <c r="J51">
        <v>0</v>
      </c>
      <c r="K51">
        <v>4.3866195399999863E-2</v>
      </c>
      <c r="L51">
        <v>18.791333353900061</v>
      </c>
      <c r="M51">
        <v>1.0670138099999961E-2</v>
      </c>
      <c r="N51">
        <v>7.1135445999999988E-3</v>
      </c>
      <c r="O51">
        <v>0.26082606179999918</v>
      </c>
      <c r="P51">
        <v>4.7428459999999972E-4</v>
      </c>
      <c r="Q51">
        <v>1.422682520000026E-2</v>
      </c>
      <c r="R51">
        <v>1.7782613000000009E-3</v>
      </c>
      <c r="S51">
        <v>1.0670474999999861E-3</v>
      </c>
      <c r="T51">
        <v>3.6041746999999828E-3</v>
      </c>
      <c r="U51">
        <v>3.8023299999999938E-5</v>
      </c>
      <c r="V51">
        <v>347.45083312039628</v>
      </c>
      <c r="W51">
        <v>1141.624169786196</v>
      </c>
      <c r="X51">
        <v>5.990999999999719</v>
      </c>
      <c r="Y51">
        <v>3356675.1638099998</v>
      </c>
      <c r="Z51">
        <v>196200</v>
      </c>
      <c r="AA51">
        <v>250</v>
      </c>
      <c r="AB51" t="s">
        <v>41</v>
      </c>
    </row>
    <row r="52" spans="1:28" x14ac:dyDescent="0.25">
      <c r="A52">
        <v>8913899</v>
      </c>
      <c r="B52">
        <v>331037000</v>
      </c>
      <c r="C52" t="s">
        <v>35</v>
      </c>
      <c r="D52" t="s">
        <v>29</v>
      </c>
      <c r="E52" t="s">
        <v>36</v>
      </c>
      <c r="F52" t="s">
        <v>30</v>
      </c>
      <c r="G52" t="s">
        <v>31</v>
      </c>
      <c r="H52" t="s">
        <v>32</v>
      </c>
      <c r="I52" t="s">
        <v>37</v>
      </c>
      <c r="J52">
        <v>0</v>
      </c>
      <c r="K52">
        <v>0.28545179289999961</v>
      </c>
      <c r="L52">
        <v>122.2813763650999</v>
      </c>
      <c r="M52">
        <v>6.9434220499999991E-2</v>
      </c>
      <c r="N52">
        <v>4.6289479400000021E-2</v>
      </c>
      <c r="O52">
        <v>1.713840238599998</v>
      </c>
      <c r="P52">
        <v>3.0859660000000029E-3</v>
      </c>
      <c r="Q52">
        <v>9.2578961299999957E-2</v>
      </c>
      <c r="R52">
        <v>1.157237039999999E-2</v>
      </c>
      <c r="S52">
        <v>6.9434218999999816E-3</v>
      </c>
      <c r="T52">
        <v>2.3453336300000009E-2</v>
      </c>
      <c r="U52">
        <v>1.169873999999999E-4</v>
      </c>
      <c r="V52">
        <v>382.31134202590022</v>
      </c>
      <c r="W52">
        <v>2829.1039382539998</v>
      </c>
      <c r="X52">
        <v>31.976000000000031</v>
      </c>
      <c r="Y52">
        <v>2516778.6074700002</v>
      </c>
      <c r="Z52">
        <v>199203</v>
      </c>
      <c r="AA52">
        <v>270</v>
      </c>
      <c r="AB52" t="s">
        <v>38</v>
      </c>
    </row>
    <row r="53" spans="1:28" x14ac:dyDescent="0.25">
      <c r="A53">
        <v>8913899</v>
      </c>
      <c r="B53">
        <v>331037000</v>
      </c>
      <c r="C53" t="s">
        <v>35</v>
      </c>
      <c r="D53" t="s">
        <v>29</v>
      </c>
      <c r="E53" t="s">
        <v>36</v>
      </c>
      <c r="F53" t="s">
        <v>30</v>
      </c>
      <c r="G53" t="s">
        <v>31</v>
      </c>
      <c r="H53" t="s">
        <v>32</v>
      </c>
      <c r="I53" t="s">
        <v>37</v>
      </c>
      <c r="J53">
        <v>0</v>
      </c>
      <c r="K53">
        <v>0.14917350069999999</v>
      </c>
      <c r="L53">
        <v>63.902702689199991</v>
      </c>
      <c r="M53">
        <v>3.6285446499999971E-2</v>
      </c>
      <c r="N53">
        <v>2.4190297600000021E-2</v>
      </c>
      <c r="O53">
        <v>0.88697757699999991</v>
      </c>
      <c r="P53">
        <v>1.612686200000001E-3</v>
      </c>
      <c r="Q53">
        <v>4.8380594700000043E-2</v>
      </c>
      <c r="R53">
        <v>6.0475740999999996E-3</v>
      </c>
      <c r="S53">
        <v>3.628545600000001E-3</v>
      </c>
      <c r="T53">
        <v>1.225641699999999E-2</v>
      </c>
      <c r="U53">
        <v>1.0712119999999999E-4</v>
      </c>
      <c r="V53">
        <v>350.06872012970018</v>
      </c>
      <c r="W53">
        <v>2590.5085378569988</v>
      </c>
      <c r="X53">
        <v>29.361000000000018</v>
      </c>
      <c r="Y53">
        <v>1246.31568232</v>
      </c>
      <c r="Z53">
        <v>199203</v>
      </c>
      <c r="AA53">
        <v>270</v>
      </c>
      <c r="AB53" t="s">
        <v>38</v>
      </c>
    </row>
    <row r="54" spans="1:28" x14ac:dyDescent="0.25">
      <c r="A54">
        <v>8913899</v>
      </c>
      <c r="B54">
        <v>331037000</v>
      </c>
      <c r="C54" t="s">
        <v>35</v>
      </c>
      <c r="D54" t="s">
        <v>29</v>
      </c>
      <c r="E54" t="s">
        <v>36</v>
      </c>
      <c r="F54" t="s">
        <v>30</v>
      </c>
      <c r="G54" t="s">
        <v>31</v>
      </c>
      <c r="H54" t="s">
        <v>32</v>
      </c>
      <c r="I54" t="s">
        <v>37</v>
      </c>
      <c r="J54">
        <v>0</v>
      </c>
      <c r="K54">
        <v>0.25338884909999998</v>
      </c>
      <c r="L54">
        <v>108.5463042905</v>
      </c>
      <c r="M54">
        <v>6.1635125999999957E-2</v>
      </c>
      <c r="N54">
        <v>4.1090083500000027E-2</v>
      </c>
      <c r="O54">
        <v>1.518456382199999</v>
      </c>
      <c r="P54">
        <v>2.7393381999999979E-3</v>
      </c>
      <c r="Q54">
        <v>8.218016849999997E-2</v>
      </c>
      <c r="R54">
        <v>1.0272521099999999E-2</v>
      </c>
      <c r="S54">
        <v>6.1635122999999974E-3</v>
      </c>
      <c r="T54">
        <v>2.0818976699999991E-2</v>
      </c>
      <c r="U54">
        <v>1.191469E-4</v>
      </c>
      <c r="V54">
        <v>389.3705165209999</v>
      </c>
      <c r="W54">
        <v>2881.3418130199971</v>
      </c>
      <c r="X54">
        <v>32.689000000000043</v>
      </c>
      <c r="Y54">
        <v>2226310.9083500002</v>
      </c>
      <c r="Z54">
        <v>199203</v>
      </c>
      <c r="AA54">
        <v>270</v>
      </c>
      <c r="AB54" t="s">
        <v>38</v>
      </c>
    </row>
    <row r="55" spans="1:28" x14ac:dyDescent="0.25">
      <c r="A55">
        <v>8913899</v>
      </c>
      <c r="B55">
        <v>331037000</v>
      </c>
      <c r="C55" t="s">
        <v>35</v>
      </c>
      <c r="D55" t="s">
        <v>29</v>
      </c>
      <c r="E55" t="s">
        <v>36</v>
      </c>
      <c r="F55" t="s">
        <v>30</v>
      </c>
      <c r="G55" t="s">
        <v>31</v>
      </c>
      <c r="H55" t="s">
        <v>32</v>
      </c>
      <c r="I55" t="s">
        <v>37</v>
      </c>
      <c r="J55">
        <v>0</v>
      </c>
      <c r="K55">
        <v>0.46261204390000049</v>
      </c>
      <c r="L55">
        <v>198.1729983345999</v>
      </c>
      <c r="M55">
        <v>0.1125272541</v>
      </c>
      <c r="N55">
        <v>7.501816889999996E-2</v>
      </c>
      <c r="O55">
        <v>2.7916704739</v>
      </c>
      <c r="P55">
        <v>5.0012098000000024E-3</v>
      </c>
      <c r="Q55">
        <v>0.1500363398</v>
      </c>
      <c r="R55">
        <v>1.875454269999997E-2</v>
      </c>
      <c r="S55">
        <v>1.1252725599999999E-2</v>
      </c>
      <c r="T55">
        <v>3.8009205899999961E-2</v>
      </c>
      <c r="U55">
        <v>1.143071E-4</v>
      </c>
      <c r="V55">
        <v>373.55237543200002</v>
      </c>
      <c r="W55">
        <v>2764.2875626000032</v>
      </c>
      <c r="X55">
        <v>31.277999999999999</v>
      </c>
      <c r="Y55">
        <v>7200152.8171800002</v>
      </c>
      <c r="Z55">
        <v>199203</v>
      </c>
      <c r="AA55">
        <v>270</v>
      </c>
      <c r="AB55" t="s">
        <v>38</v>
      </c>
    </row>
    <row r="56" spans="1:28" x14ac:dyDescent="0.25">
      <c r="A56">
        <v>8913899</v>
      </c>
      <c r="B56">
        <v>331037000</v>
      </c>
      <c r="C56" t="s">
        <v>35</v>
      </c>
      <c r="D56" t="s">
        <v>29</v>
      </c>
      <c r="E56" t="s">
        <v>36</v>
      </c>
      <c r="F56" t="s">
        <v>30</v>
      </c>
      <c r="G56" t="s">
        <v>31</v>
      </c>
      <c r="H56" t="s">
        <v>32</v>
      </c>
      <c r="I56" t="s">
        <v>37</v>
      </c>
      <c r="J56">
        <v>0</v>
      </c>
      <c r="K56">
        <v>0.65791797169999955</v>
      </c>
      <c r="L56">
        <v>281.83783358129978</v>
      </c>
      <c r="M56">
        <v>0.16003410109999991</v>
      </c>
      <c r="N56">
        <v>0.1066894011</v>
      </c>
      <c r="O56">
        <v>3.9785461665000001</v>
      </c>
      <c r="P56">
        <v>7.1126243999999972E-3</v>
      </c>
      <c r="Q56">
        <v>0.21337880230000031</v>
      </c>
      <c r="R56">
        <v>2.6672350300000008E-2</v>
      </c>
      <c r="S56">
        <v>1.6003409899999991E-2</v>
      </c>
      <c r="T56">
        <v>5.4055962700000022E-2</v>
      </c>
      <c r="U56">
        <v>1.1853399999999991E-4</v>
      </c>
      <c r="V56">
        <v>387.3664636109001</v>
      </c>
      <c r="W56">
        <v>2866.5118357039992</v>
      </c>
      <c r="X56">
        <v>32.460000000000008</v>
      </c>
      <c r="Y56">
        <v>10716219.614600001</v>
      </c>
      <c r="Z56">
        <v>199203</v>
      </c>
      <c r="AA56">
        <v>270</v>
      </c>
      <c r="AB56" t="s">
        <v>38</v>
      </c>
    </row>
    <row r="57" spans="1:28" x14ac:dyDescent="0.25">
      <c r="A57">
        <v>8913899</v>
      </c>
      <c r="B57">
        <v>331037000</v>
      </c>
      <c r="C57" t="s">
        <v>35</v>
      </c>
      <c r="D57" t="s">
        <v>29</v>
      </c>
      <c r="E57" t="s">
        <v>36</v>
      </c>
      <c r="F57" t="s">
        <v>30</v>
      </c>
      <c r="G57" t="s">
        <v>31</v>
      </c>
      <c r="H57" t="s">
        <v>32</v>
      </c>
      <c r="I57" t="s">
        <v>37</v>
      </c>
      <c r="J57">
        <v>0</v>
      </c>
      <c r="K57">
        <v>0.59330061200000073</v>
      </c>
      <c r="L57">
        <v>254.15715393320011</v>
      </c>
      <c r="M57">
        <v>0.14431636440000009</v>
      </c>
      <c r="N57">
        <v>9.621091060000006E-2</v>
      </c>
      <c r="O57">
        <v>3.5854971219000031</v>
      </c>
      <c r="P57">
        <v>6.4140604999999972E-3</v>
      </c>
      <c r="Q57">
        <v>0.19242181759999991</v>
      </c>
      <c r="R57">
        <v>2.4052728700000001E-2</v>
      </c>
      <c r="S57">
        <v>1.4431637299999991E-2</v>
      </c>
      <c r="T57">
        <v>4.8746860800000028E-2</v>
      </c>
      <c r="U57">
        <v>1.4570349999999999E-4</v>
      </c>
      <c r="V57">
        <v>476.15466043919992</v>
      </c>
      <c r="W57">
        <v>3523.5444870839988</v>
      </c>
      <c r="X57">
        <v>40.024999999999963</v>
      </c>
      <c r="Y57">
        <v>9724540.9584299996</v>
      </c>
      <c r="Z57">
        <v>199203</v>
      </c>
      <c r="AA57">
        <v>270</v>
      </c>
      <c r="AB57" t="s">
        <v>38</v>
      </c>
    </row>
    <row r="58" spans="1:28" x14ac:dyDescent="0.25">
      <c r="A58">
        <v>8913899</v>
      </c>
      <c r="B58">
        <v>331037000</v>
      </c>
      <c r="C58" t="s">
        <v>35</v>
      </c>
      <c r="D58" t="s">
        <v>29</v>
      </c>
      <c r="E58" t="s">
        <v>36</v>
      </c>
      <c r="F58" t="s">
        <v>30</v>
      </c>
      <c r="G58" t="s">
        <v>31</v>
      </c>
      <c r="H58" t="s">
        <v>32</v>
      </c>
      <c r="I58" t="s">
        <v>37</v>
      </c>
      <c r="J58">
        <v>0</v>
      </c>
      <c r="K58">
        <v>0.65882615540000056</v>
      </c>
      <c r="L58">
        <v>282.22688125470012</v>
      </c>
      <c r="M58">
        <v>0.16025501089999991</v>
      </c>
      <c r="N58">
        <v>0.1068366737</v>
      </c>
      <c r="O58">
        <v>3.9840929305999988</v>
      </c>
      <c r="P58">
        <v>7.1224455000000013E-3</v>
      </c>
      <c r="Q58">
        <v>0.21367334759999981</v>
      </c>
      <c r="R58">
        <v>2.670916880000004E-2</v>
      </c>
      <c r="S58">
        <v>1.6025499899999979E-2</v>
      </c>
      <c r="T58">
        <v>5.4130582300000042E-2</v>
      </c>
      <c r="U58">
        <v>1.184063E-4</v>
      </c>
      <c r="V58">
        <v>386.94921839869988</v>
      </c>
      <c r="W58">
        <v>2863.4242117079998</v>
      </c>
      <c r="X58">
        <v>32.409000000000013</v>
      </c>
      <c r="Y58">
        <v>10654555.749</v>
      </c>
      <c r="Z58">
        <v>199203</v>
      </c>
      <c r="AA58">
        <v>270</v>
      </c>
      <c r="AB58" t="s">
        <v>38</v>
      </c>
    </row>
    <row r="59" spans="1:28" x14ac:dyDescent="0.25">
      <c r="A59">
        <v>8913899</v>
      </c>
      <c r="B59">
        <v>331037000</v>
      </c>
      <c r="C59" t="s">
        <v>35</v>
      </c>
      <c r="D59" t="s">
        <v>29</v>
      </c>
      <c r="E59" t="s">
        <v>36</v>
      </c>
      <c r="F59" t="s">
        <v>30</v>
      </c>
      <c r="G59" t="s">
        <v>31</v>
      </c>
      <c r="H59" t="s">
        <v>32</v>
      </c>
      <c r="I59" t="s">
        <v>37</v>
      </c>
      <c r="J59">
        <v>0</v>
      </c>
      <c r="K59">
        <v>0.63489911219999984</v>
      </c>
      <c r="L59">
        <v>271.97705303509991</v>
      </c>
      <c r="M59">
        <v>0.1544349198000001</v>
      </c>
      <c r="N59">
        <v>0.1029566128999999</v>
      </c>
      <c r="O59">
        <v>3.8379861646000002</v>
      </c>
      <c r="P59">
        <v>6.8637730999999988E-3</v>
      </c>
      <c r="Q59">
        <v>0.2059132269</v>
      </c>
      <c r="R59">
        <v>2.5739153299999991E-2</v>
      </c>
      <c r="S59">
        <v>1.544349080000001E-2</v>
      </c>
      <c r="T59">
        <v>5.2164684000000031E-2</v>
      </c>
      <c r="U59">
        <v>1.216191E-4</v>
      </c>
      <c r="V59">
        <v>397.44661572200022</v>
      </c>
      <c r="W59">
        <v>2941.1049507300022</v>
      </c>
      <c r="X59">
        <v>33.259000000000007</v>
      </c>
      <c r="Y59">
        <v>10514590.477299999</v>
      </c>
      <c r="Z59">
        <v>199203</v>
      </c>
      <c r="AA59">
        <v>270</v>
      </c>
      <c r="AB59" t="s">
        <v>38</v>
      </c>
    </row>
    <row r="60" spans="1:28" x14ac:dyDescent="0.25">
      <c r="A60">
        <v>8913899</v>
      </c>
      <c r="B60">
        <v>331037000</v>
      </c>
      <c r="C60" t="s">
        <v>35</v>
      </c>
      <c r="D60" t="s">
        <v>29</v>
      </c>
      <c r="E60" t="s">
        <v>36</v>
      </c>
      <c r="F60" t="s">
        <v>30</v>
      </c>
      <c r="G60" t="s">
        <v>31</v>
      </c>
      <c r="H60" t="s">
        <v>32</v>
      </c>
      <c r="I60" t="s">
        <v>37</v>
      </c>
      <c r="J60">
        <v>0</v>
      </c>
      <c r="K60">
        <v>0.63140538659999945</v>
      </c>
      <c r="L60">
        <v>270.48041681330028</v>
      </c>
      <c r="M60">
        <v>0.1535850946999999</v>
      </c>
      <c r="N60">
        <v>0.10239006090000009</v>
      </c>
      <c r="O60">
        <v>3.8182756411999992</v>
      </c>
      <c r="P60">
        <v>6.8260034999999978E-3</v>
      </c>
      <c r="Q60">
        <v>0.20478012520000011</v>
      </c>
      <c r="R60">
        <v>2.5597517300000001E-2</v>
      </c>
      <c r="S60">
        <v>1.5358508499999989E-2</v>
      </c>
      <c r="T60">
        <v>5.1877632799999997E-2</v>
      </c>
      <c r="U60">
        <v>1.1346150000000011E-4</v>
      </c>
      <c r="V60">
        <v>370.78862791649971</v>
      </c>
      <c r="W60">
        <v>2743.8358393320009</v>
      </c>
      <c r="X60">
        <v>30.96100000000002</v>
      </c>
      <c r="Y60">
        <v>10431345.740499999</v>
      </c>
      <c r="Z60">
        <v>199203</v>
      </c>
      <c r="AA60">
        <v>270</v>
      </c>
      <c r="AB60" t="s">
        <v>38</v>
      </c>
    </row>
    <row r="61" spans="1:28" x14ac:dyDescent="0.25">
      <c r="A61">
        <v>8913899</v>
      </c>
      <c r="B61">
        <v>331037000</v>
      </c>
      <c r="C61" t="s">
        <v>35</v>
      </c>
      <c r="D61" t="s">
        <v>29</v>
      </c>
      <c r="E61" t="s">
        <v>36</v>
      </c>
      <c r="F61" t="s">
        <v>30</v>
      </c>
      <c r="G61" t="s">
        <v>31</v>
      </c>
      <c r="H61" t="s">
        <v>32</v>
      </c>
      <c r="I61" t="s">
        <v>37</v>
      </c>
      <c r="J61">
        <v>0</v>
      </c>
      <c r="K61">
        <v>0.65410791459999951</v>
      </c>
      <c r="L61">
        <v>280.20568848369987</v>
      </c>
      <c r="M61">
        <v>0.15910733120000001</v>
      </c>
      <c r="N61">
        <v>0.1060715522</v>
      </c>
      <c r="O61">
        <v>3.9553238483000039</v>
      </c>
      <c r="P61">
        <v>7.0714372000000077E-3</v>
      </c>
      <c r="Q61">
        <v>0.2121431091000002</v>
      </c>
      <c r="R61">
        <v>2.651788840000003E-2</v>
      </c>
      <c r="S61">
        <v>1.5910733699999999E-2</v>
      </c>
      <c r="T61">
        <v>5.3742919199999947E-2</v>
      </c>
      <c r="U61">
        <v>1.188165E-4</v>
      </c>
      <c r="V61">
        <v>388.2880488972001</v>
      </c>
      <c r="W61">
        <v>2873.3315642204989</v>
      </c>
      <c r="X61">
        <v>32.699999999999967</v>
      </c>
      <c r="Y61">
        <v>10875890.0184</v>
      </c>
      <c r="Z61">
        <v>199203</v>
      </c>
      <c r="AA61">
        <v>270</v>
      </c>
      <c r="AB61" t="s">
        <v>38</v>
      </c>
    </row>
    <row r="62" spans="1:28" x14ac:dyDescent="0.25">
      <c r="A62">
        <v>8913899</v>
      </c>
      <c r="B62">
        <v>331037000</v>
      </c>
      <c r="C62" t="s">
        <v>35</v>
      </c>
      <c r="D62" t="s">
        <v>29</v>
      </c>
      <c r="E62" t="s">
        <v>36</v>
      </c>
      <c r="F62" t="s">
        <v>30</v>
      </c>
      <c r="G62" t="s">
        <v>31</v>
      </c>
      <c r="H62" t="s">
        <v>32</v>
      </c>
      <c r="I62" t="s">
        <v>37</v>
      </c>
      <c r="J62">
        <v>0</v>
      </c>
      <c r="K62">
        <v>0.5758495815000001</v>
      </c>
      <c r="L62">
        <v>246.68151012010011</v>
      </c>
      <c r="M62">
        <v>0.14007151800000001</v>
      </c>
      <c r="N62">
        <v>9.3381013800000023E-2</v>
      </c>
      <c r="O62">
        <v>3.4802363286999962</v>
      </c>
      <c r="P62">
        <v>6.2253994000000023E-3</v>
      </c>
      <c r="Q62">
        <v>0.1867620256000001</v>
      </c>
      <c r="R62">
        <v>2.3345253599999991E-2</v>
      </c>
      <c r="S62">
        <v>1.400715180000001E-2</v>
      </c>
      <c r="T62">
        <v>4.7313047600000033E-2</v>
      </c>
      <c r="U62">
        <v>1.145241E-4</v>
      </c>
      <c r="V62">
        <v>374.26070570280001</v>
      </c>
      <c r="W62">
        <v>2769.5292223329998</v>
      </c>
      <c r="X62">
        <v>31.312000000000001</v>
      </c>
      <c r="Y62">
        <v>9126424.0360499993</v>
      </c>
      <c r="Z62">
        <v>199203</v>
      </c>
      <c r="AA62">
        <v>270</v>
      </c>
      <c r="AB62" t="s">
        <v>38</v>
      </c>
    </row>
    <row r="63" spans="1:28" x14ac:dyDescent="0.25">
      <c r="A63">
        <v>8913899</v>
      </c>
      <c r="B63">
        <v>331037000</v>
      </c>
      <c r="C63" t="s">
        <v>35</v>
      </c>
      <c r="D63" t="s">
        <v>29</v>
      </c>
      <c r="E63" t="s">
        <v>36</v>
      </c>
      <c r="F63" t="s">
        <v>30</v>
      </c>
      <c r="G63" t="s">
        <v>31</v>
      </c>
      <c r="H63" t="s">
        <v>32</v>
      </c>
      <c r="I63" t="s">
        <v>37</v>
      </c>
      <c r="J63">
        <v>0</v>
      </c>
      <c r="K63">
        <v>0.66034508079999954</v>
      </c>
      <c r="L63">
        <v>282.8775547657001</v>
      </c>
      <c r="M63">
        <v>0.16062448030000009</v>
      </c>
      <c r="N63">
        <v>0.1070829875000001</v>
      </c>
      <c r="O63">
        <v>3.9931568044000012</v>
      </c>
      <c r="P63">
        <v>7.1388649999999986E-3</v>
      </c>
      <c r="Q63">
        <v>0.21416597100000001</v>
      </c>
      <c r="R63">
        <v>2.6770744900000001E-2</v>
      </c>
      <c r="S63">
        <v>1.6062446500000001E-2</v>
      </c>
      <c r="T63">
        <v>5.4255378800000038E-2</v>
      </c>
      <c r="U63">
        <v>1.193247999999999E-4</v>
      </c>
      <c r="V63">
        <v>389.95066492119992</v>
      </c>
      <c r="W63">
        <v>2885.6349243941022</v>
      </c>
      <c r="X63">
        <v>32.573000000000008</v>
      </c>
      <c r="Y63">
        <v>10052146.561100001</v>
      </c>
      <c r="Z63">
        <v>199203</v>
      </c>
      <c r="AA63">
        <v>270</v>
      </c>
      <c r="AB63" t="s">
        <v>38</v>
      </c>
    </row>
    <row r="64" spans="1:28" x14ac:dyDescent="0.25">
      <c r="A64">
        <v>9657791</v>
      </c>
      <c r="B64">
        <v>273353850</v>
      </c>
      <c r="C64" t="s">
        <v>60</v>
      </c>
      <c r="D64" t="s">
        <v>45</v>
      </c>
      <c r="F64" t="s">
        <v>30</v>
      </c>
      <c r="G64" t="s">
        <v>31</v>
      </c>
      <c r="H64" t="s">
        <v>32</v>
      </c>
      <c r="I64" t="s">
        <v>33</v>
      </c>
      <c r="J64">
        <v>0</v>
      </c>
      <c r="K64">
        <v>0.20519240820000009</v>
      </c>
      <c r="L64">
        <v>87.899991625500007</v>
      </c>
      <c r="M64">
        <v>4.9911667000000007E-2</v>
      </c>
      <c r="N64">
        <v>3.3274444999999993E-2</v>
      </c>
      <c r="O64">
        <v>1.2200629881</v>
      </c>
      <c r="P64">
        <v>2.2182959999999998E-3</v>
      </c>
      <c r="Q64">
        <v>6.6548890499999985E-2</v>
      </c>
      <c r="R64">
        <v>8.3186112000000027E-3</v>
      </c>
      <c r="S64">
        <v>4.9911668000000003E-3</v>
      </c>
      <c r="T64">
        <v>1.6859052200000009E-2</v>
      </c>
      <c r="U64">
        <v>4.1187000000000017E-6</v>
      </c>
      <c r="V64">
        <v>13.460242971</v>
      </c>
      <c r="W64">
        <v>99.605799289999993</v>
      </c>
      <c r="X64">
        <v>1.115</v>
      </c>
      <c r="Y64">
        <v>1349862.9179199999</v>
      </c>
      <c r="Z64">
        <v>201309</v>
      </c>
      <c r="AA64">
        <v>130</v>
      </c>
      <c r="AB64" t="s">
        <v>61</v>
      </c>
    </row>
    <row r="65" spans="1:28" x14ac:dyDescent="0.25">
      <c r="A65">
        <v>9657791</v>
      </c>
      <c r="B65">
        <v>273353850</v>
      </c>
      <c r="C65" t="s">
        <v>60</v>
      </c>
      <c r="D65" t="s">
        <v>45</v>
      </c>
      <c r="F65" t="s">
        <v>30</v>
      </c>
      <c r="G65" t="s">
        <v>31</v>
      </c>
      <c r="H65" t="s">
        <v>32</v>
      </c>
      <c r="I65" t="s">
        <v>33</v>
      </c>
      <c r="J65">
        <v>0</v>
      </c>
      <c r="K65">
        <v>0.1644837052</v>
      </c>
      <c r="L65">
        <v>70.461262697000024</v>
      </c>
      <c r="M65">
        <v>4.0009549800000002E-2</v>
      </c>
      <c r="N65">
        <v>2.6673032400000001E-2</v>
      </c>
      <c r="O65">
        <v>0.97801121150000003</v>
      </c>
      <c r="P65">
        <v>1.778202E-3</v>
      </c>
      <c r="Q65">
        <v>5.3346065499999998E-2</v>
      </c>
      <c r="R65">
        <v>6.6682586000000009E-3</v>
      </c>
      <c r="S65">
        <v>4.0009550999999992E-3</v>
      </c>
      <c r="T65">
        <v>1.35143373E-2</v>
      </c>
      <c r="U65">
        <v>5.6529999999999999E-6</v>
      </c>
      <c r="V65">
        <v>18.475520698</v>
      </c>
      <c r="W65">
        <v>136.7188544</v>
      </c>
      <c r="X65">
        <v>1.5369999999999999</v>
      </c>
      <c r="Y65">
        <v>1159559.32813</v>
      </c>
      <c r="Z65">
        <v>201309</v>
      </c>
      <c r="AA65">
        <v>130</v>
      </c>
      <c r="AB65" t="s">
        <v>61</v>
      </c>
    </row>
    <row r="66" spans="1:28" x14ac:dyDescent="0.25">
      <c r="A66">
        <v>9657791</v>
      </c>
      <c r="B66">
        <v>273353850</v>
      </c>
      <c r="C66" t="s">
        <v>60</v>
      </c>
      <c r="D66" t="s">
        <v>45</v>
      </c>
      <c r="F66" t="s">
        <v>30</v>
      </c>
      <c r="G66" t="s">
        <v>31</v>
      </c>
      <c r="H66" t="s">
        <v>32</v>
      </c>
      <c r="I66" t="s">
        <v>33</v>
      </c>
      <c r="J66">
        <v>0</v>
      </c>
      <c r="K66">
        <v>0.25094343520000001</v>
      </c>
      <c r="L66">
        <v>107.498741599</v>
      </c>
      <c r="M66">
        <v>6.10402949E-2</v>
      </c>
      <c r="N66">
        <v>4.06935301E-2</v>
      </c>
      <c r="O66">
        <v>1.4920961041</v>
      </c>
      <c r="P66">
        <v>2.7129021000000001E-3</v>
      </c>
      <c r="Q66">
        <v>8.1387060099999992E-2</v>
      </c>
      <c r="R66">
        <v>1.0173382E-2</v>
      </c>
      <c r="S66">
        <v>6.1040293999999979E-3</v>
      </c>
      <c r="T66">
        <v>2.0618055499999999E-2</v>
      </c>
      <c r="U66">
        <v>1.2179599999999999E-5</v>
      </c>
      <c r="V66">
        <v>39.802083416899997</v>
      </c>
      <c r="W66">
        <v>294.5354183120001</v>
      </c>
      <c r="X66">
        <v>3.3450000000000002</v>
      </c>
      <c r="Y66">
        <v>2365994.7419400001</v>
      </c>
      <c r="Z66">
        <v>201309</v>
      </c>
      <c r="AA66">
        <v>130</v>
      </c>
      <c r="AB66" t="s">
        <v>61</v>
      </c>
    </row>
    <row r="67" spans="1:28" x14ac:dyDescent="0.25">
      <c r="A67">
        <v>9657791</v>
      </c>
      <c r="B67">
        <v>273353850</v>
      </c>
      <c r="C67" t="s">
        <v>60</v>
      </c>
      <c r="D67" t="s">
        <v>45</v>
      </c>
      <c r="F67" t="s">
        <v>30</v>
      </c>
      <c r="G67" t="s">
        <v>31</v>
      </c>
      <c r="H67" t="s">
        <v>32</v>
      </c>
      <c r="I67" t="s">
        <v>33</v>
      </c>
      <c r="J67">
        <v>0</v>
      </c>
      <c r="K67">
        <v>0.22419776140000011</v>
      </c>
      <c r="L67">
        <v>96.041473717999992</v>
      </c>
      <c r="M67">
        <v>5.4534590500000001E-2</v>
      </c>
      <c r="N67">
        <v>3.6356394100000022E-2</v>
      </c>
      <c r="O67">
        <v>1.3330677785</v>
      </c>
      <c r="P67">
        <v>2.4237597999999991E-3</v>
      </c>
      <c r="Q67">
        <v>7.2712787300000026E-2</v>
      </c>
      <c r="R67">
        <v>9.0890990000000085E-3</v>
      </c>
      <c r="S67">
        <v>5.453459600000001E-3</v>
      </c>
      <c r="T67">
        <v>1.8420572900000001E-2</v>
      </c>
      <c r="U67">
        <v>1.23969E-5</v>
      </c>
      <c r="V67">
        <v>40.512441438000003</v>
      </c>
      <c r="W67">
        <v>299.79206990000012</v>
      </c>
      <c r="X67">
        <v>3.371999999999999</v>
      </c>
      <c r="Y67">
        <v>1675347.3481000001</v>
      </c>
      <c r="Z67">
        <v>201309</v>
      </c>
      <c r="AA67">
        <v>130</v>
      </c>
      <c r="AB67" t="s">
        <v>61</v>
      </c>
    </row>
    <row r="68" spans="1:28" x14ac:dyDescent="0.25">
      <c r="A68">
        <v>9657791</v>
      </c>
      <c r="B68">
        <v>273353850</v>
      </c>
      <c r="C68" t="s">
        <v>60</v>
      </c>
      <c r="D68" t="s">
        <v>45</v>
      </c>
      <c r="F68" t="s">
        <v>30</v>
      </c>
      <c r="G68" t="s">
        <v>31</v>
      </c>
      <c r="H68" t="s">
        <v>32</v>
      </c>
      <c r="I68" t="s">
        <v>33</v>
      </c>
      <c r="J68">
        <v>0</v>
      </c>
      <c r="K68">
        <v>2.0664859399999999E-2</v>
      </c>
      <c r="L68">
        <v>8.8523788359999998</v>
      </c>
      <c r="M68">
        <v>5.0265877000000006E-3</v>
      </c>
      <c r="N68">
        <v>3.3510581000000001E-3</v>
      </c>
      <c r="O68">
        <v>0.1228721306</v>
      </c>
      <c r="P68">
        <v>2.234038E-4</v>
      </c>
      <c r="Q68">
        <v>6.7021161000000006E-3</v>
      </c>
      <c r="R68">
        <v>8.377647000000003E-4</v>
      </c>
      <c r="S68">
        <v>5.0265839999999993E-4</v>
      </c>
      <c r="T68">
        <v>1.6978696000000001E-3</v>
      </c>
      <c r="U68">
        <v>2.8032000000000001E-6</v>
      </c>
      <c r="V68">
        <v>9.1601849859999973</v>
      </c>
      <c r="W68">
        <v>67.785369680000002</v>
      </c>
      <c r="X68">
        <v>0.76000000000000023</v>
      </c>
      <c r="Y68">
        <v>66739.599064199996</v>
      </c>
      <c r="Z68">
        <v>201309</v>
      </c>
      <c r="AA68">
        <v>130</v>
      </c>
      <c r="AB68" t="s">
        <v>61</v>
      </c>
    </row>
    <row r="69" spans="1:28" x14ac:dyDescent="0.25">
      <c r="Y69">
        <f>SUM(Y2:Y68)</f>
        <v>245208507.96091881</v>
      </c>
      <c r="Z69">
        <v>245208508</v>
      </c>
    </row>
    <row r="70" spans="1:28" x14ac:dyDescent="0.25">
      <c r="A70" t="s">
        <v>76</v>
      </c>
    </row>
    <row r="71" spans="1:28" x14ac:dyDescent="0.25">
      <c r="A71" s="1" t="s">
        <v>0</v>
      </c>
      <c r="B71" s="1" t="s">
        <v>1</v>
      </c>
      <c r="C71" s="1" t="s">
        <v>2</v>
      </c>
      <c r="D71" s="1" t="s">
        <v>3</v>
      </c>
      <c r="E71" s="1" t="s">
        <v>4</v>
      </c>
      <c r="F71" s="1" t="s">
        <v>5</v>
      </c>
      <c r="G71" s="1" t="s">
        <v>6</v>
      </c>
      <c r="H71" s="1" t="s">
        <v>7</v>
      </c>
      <c r="I71" s="1" t="s">
        <v>8</v>
      </c>
      <c r="J71" s="1" t="s">
        <v>9</v>
      </c>
      <c r="K71" s="1" t="s">
        <v>10</v>
      </c>
      <c r="L71" s="1" t="s">
        <v>11</v>
      </c>
      <c r="M71" s="1" t="s">
        <v>12</v>
      </c>
      <c r="N71" s="1" t="s">
        <v>13</v>
      </c>
      <c r="O71" s="1" t="s">
        <v>14</v>
      </c>
      <c r="P71" s="1" t="s">
        <v>15</v>
      </c>
      <c r="Q71" s="1" t="s">
        <v>16</v>
      </c>
      <c r="R71" s="1" t="s">
        <v>17</v>
      </c>
      <c r="S71" s="1" t="s">
        <v>18</v>
      </c>
      <c r="T71" s="1" t="s">
        <v>19</v>
      </c>
      <c r="U71" s="1" t="s">
        <v>20</v>
      </c>
      <c r="V71" s="1" t="s">
        <v>21</v>
      </c>
      <c r="W71" s="1" t="s">
        <v>22</v>
      </c>
      <c r="X71" s="1" t="s">
        <v>23</v>
      </c>
      <c r="Y71" s="1" t="s">
        <v>24</v>
      </c>
      <c r="Z71" s="1" t="s">
        <v>25</v>
      </c>
      <c r="AA71" s="1" t="s">
        <v>26</v>
      </c>
      <c r="AB71" s="1" t="s">
        <v>27</v>
      </c>
    </row>
    <row r="72" spans="1:28" x14ac:dyDescent="0.25">
      <c r="A72">
        <v>6506458</v>
      </c>
      <c r="B72">
        <v>331008000</v>
      </c>
      <c r="C72" t="s">
        <v>28</v>
      </c>
      <c r="D72" t="s">
        <v>29</v>
      </c>
      <c r="F72" t="s">
        <v>30</v>
      </c>
      <c r="G72" t="s">
        <v>31</v>
      </c>
      <c r="H72" t="s">
        <v>32</v>
      </c>
      <c r="I72" t="s">
        <v>33</v>
      </c>
      <c r="J72">
        <v>0</v>
      </c>
      <c r="K72">
        <v>2.971999979999999E-2</v>
      </c>
      <c r="L72">
        <v>12.731405336399989</v>
      </c>
      <c r="M72">
        <v>7.2291892999999966E-3</v>
      </c>
      <c r="N72">
        <v>4.8194590000000016E-3</v>
      </c>
      <c r="O72">
        <v>0.17671351250000009</v>
      </c>
      <c r="P72">
        <v>3.2129739999999998E-4</v>
      </c>
      <c r="Q72">
        <v>9.6389185000000065E-3</v>
      </c>
      <c r="R72">
        <v>1.2048641000000011E-3</v>
      </c>
      <c r="S72">
        <v>7.2291939999999974E-4</v>
      </c>
      <c r="T72">
        <v>2.4418600000000001E-3</v>
      </c>
      <c r="U72">
        <v>4.4225700000000053E-5</v>
      </c>
      <c r="V72">
        <v>404.67194471850001</v>
      </c>
      <c r="W72">
        <v>1329.6363857149991</v>
      </c>
      <c r="X72">
        <v>12.032999999999969</v>
      </c>
      <c r="Y72">
        <v>285167.09622399998</v>
      </c>
      <c r="Z72">
        <v>196406</v>
      </c>
      <c r="AA72">
        <v>80</v>
      </c>
      <c r="AB72" t="s">
        <v>34</v>
      </c>
    </row>
    <row r="73" spans="1:28" x14ac:dyDescent="0.25">
      <c r="A73">
        <v>8913899</v>
      </c>
      <c r="B73">
        <v>331037000</v>
      </c>
      <c r="C73" t="s">
        <v>35</v>
      </c>
      <c r="D73" t="s">
        <v>29</v>
      </c>
      <c r="E73" t="s">
        <v>36</v>
      </c>
      <c r="F73" t="s">
        <v>30</v>
      </c>
      <c r="G73" t="s">
        <v>31</v>
      </c>
      <c r="H73" t="s">
        <v>32</v>
      </c>
      <c r="I73" t="s">
        <v>37</v>
      </c>
      <c r="J73">
        <v>0</v>
      </c>
      <c r="K73">
        <v>0.28545179289999961</v>
      </c>
      <c r="L73">
        <v>122.2813763650999</v>
      </c>
      <c r="M73">
        <v>6.9434220499999991E-2</v>
      </c>
      <c r="N73">
        <v>4.6289479400000021E-2</v>
      </c>
      <c r="O73">
        <v>1.713840238599998</v>
      </c>
      <c r="P73">
        <v>3.0859660000000029E-3</v>
      </c>
      <c r="Q73">
        <v>9.2578961299999957E-2</v>
      </c>
      <c r="R73">
        <v>1.157237039999999E-2</v>
      </c>
      <c r="S73">
        <v>6.9434218999999816E-3</v>
      </c>
      <c r="T73">
        <v>2.3453336300000009E-2</v>
      </c>
      <c r="U73">
        <v>1.169873999999999E-4</v>
      </c>
      <c r="V73">
        <v>382.31134202590022</v>
      </c>
      <c r="W73">
        <v>2829.1039382539998</v>
      </c>
      <c r="X73">
        <v>31.976000000000031</v>
      </c>
      <c r="Y73">
        <v>2516778.6074700002</v>
      </c>
      <c r="Z73">
        <v>199203</v>
      </c>
      <c r="AA73">
        <v>270</v>
      </c>
      <c r="AB73" t="s">
        <v>38</v>
      </c>
    </row>
    <row r="74" spans="1:28" x14ac:dyDescent="0.25">
      <c r="A74">
        <v>9203643</v>
      </c>
      <c r="B74">
        <v>331101000</v>
      </c>
      <c r="C74" t="s">
        <v>63</v>
      </c>
      <c r="D74" t="s">
        <v>29</v>
      </c>
      <c r="E74" t="s">
        <v>64</v>
      </c>
      <c r="F74" t="s">
        <v>30</v>
      </c>
      <c r="G74" t="s">
        <v>31</v>
      </c>
      <c r="H74" t="s">
        <v>32</v>
      </c>
      <c r="I74" t="s">
        <v>33</v>
      </c>
      <c r="J74">
        <v>0</v>
      </c>
      <c r="K74">
        <v>7.9024827100000028E-2</v>
      </c>
      <c r="L74">
        <v>33.852527416100017</v>
      </c>
      <c r="M74">
        <v>1.9222253700000001E-2</v>
      </c>
      <c r="N74">
        <v>1.2814836899999991E-2</v>
      </c>
      <c r="O74">
        <v>0.46987734870000081</v>
      </c>
      <c r="P74">
        <v>8.5432340000000028E-4</v>
      </c>
      <c r="Q74">
        <v>2.5629674099999979E-2</v>
      </c>
      <c r="R74">
        <v>3.203708199999997E-3</v>
      </c>
      <c r="S74">
        <v>1.9222259999999969E-3</v>
      </c>
      <c r="T74">
        <v>6.4928511999999923E-3</v>
      </c>
      <c r="U74">
        <v>4.1022800000000003E-5</v>
      </c>
      <c r="V74">
        <v>134.0570607860999</v>
      </c>
      <c r="W74">
        <v>992.02224319700042</v>
      </c>
      <c r="X74">
        <v>11.262999999999989</v>
      </c>
      <c r="Y74">
        <v>1371204.84837</v>
      </c>
      <c r="Z74">
        <v>199910</v>
      </c>
      <c r="AA74">
        <v>60</v>
      </c>
      <c r="AB74" t="s">
        <v>65</v>
      </c>
    </row>
    <row r="75" spans="1:28" x14ac:dyDescent="0.25">
      <c r="A75">
        <v>6910881</v>
      </c>
      <c r="B75">
        <v>251393110</v>
      </c>
      <c r="C75" t="s">
        <v>68</v>
      </c>
      <c r="D75" t="s">
        <v>69</v>
      </c>
      <c r="F75" t="s">
        <v>30</v>
      </c>
      <c r="G75" t="s">
        <v>31</v>
      </c>
      <c r="H75" t="s">
        <v>32</v>
      </c>
      <c r="I75" t="s">
        <v>33</v>
      </c>
      <c r="J75">
        <v>0</v>
      </c>
      <c r="K75">
        <v>1.3601290000000001E-4</v>
      </c>
      <c r="L75">
        <v>5.8264977300000013E-2</v>
      </c>
      <c r="M75">
        <v>3.3084299999999998E-5</v>
      </c>
      <c r="N75">
        <v>2.2056200000000001E-5</v>
      </c>
      <c r="O75">
        <v>8.0872529999999993E-4</v>
      </c>
      <c r="P75">
        <v>1.4703999999999999E-6</v>
      </c>
      <c r="Q75">
        <v>4.4112300000000001E-5</v>
      </c>
      <c r="R75">
        <v>5.5141000000000003E-6</v>
      </c>
      <c r="S75">
        <v>3.3084000000000008E-6</v>
      </c>
      <c r="T75">
        <v>1.1175100000000001E-5</v>
      </c>
      <c r="U75">
        <v>1.9099999999999999E-8</v>
      </c>
      <c r="V75">
        <v>0.17500000600000001</v>
      </c>
      <c r="W75">
        <v>0.57500001000000001</v>
      </c>
      <c r="X75">
        <v>4.0000000000000001E-3</v>
      </c>
      <c r="Y75">
        <v>10985.626687399999</v>
      </c>
      <c r="Z75">
        <v>196700</v>
      </c>
      <c r="AA75">
        <v>50</v>
      </c>
    </row>
    <row r="76" spans="1:28" x14ac:dyDescent="0.25">
      <c r="A76">
        <v>8415500</v>
      </c>
      <c r="B76">
        <v>231219000</v>
      </c>
      <c r="C76" t="s">
        <v>42</v>
      </c>
      <c r="D76" t="s">
        <v>62</v>
      </c>
      <c r="F76" t="s">
        <v>30</v>
      </c>
      <c r="G76" t="s">
        <v>31</v>
      </c>
      <c r="H76" t="s">
        <v>32</v>
      </c>
      <c r="I76" t="s">
        <v>33</v>
      </c>
      <c r="J76">
        <v>0</v>
      </c>
      <c r="K76">
        <v>0.1690548126999997</v>
      </c>
      <c r="L76">
        <v>72.41943551750029</v>
      </c>
      <c r="M76">
        <v>4.1121548099999843E-2</v>
      </c>
      <c r="N76">
        <v>2.7414334000000099E-2</v>
      </c>
      <c r="O76">
        <v>1.0051910331000029</v>
      </c>
      <c r="P76">
        <v>1.8276034999999879E-3</v>
      </c>
      <c r="Q76">
        <v>5.4828512900000251E-2</v>
      </c>
      <c r="R76">
        <v>6.8535124000000253E-3</v>
      </c>
      <c r="S76">
        <v>4.112138399999991E-3</v>
      </c>
      <c r="T76">
        <v>1.388992529999989E-2</v>
      </c>
      <c r="U76">
        <v>4.2800700000000242E-5</v>
      </c>
      <c r="V76">
        <v>391.16534693669598</v>
      </c>
      <c r="W76">
        <v>1285.257575347996</v>
      </c>
      <c r="X76">
        <v>6.8069999999995972</v>
      </c>
      <c r="Y76">
        <v>2904014.0084099998</v>
      </c>
      <c r="Z76">
        <v>198605</v>
      </c>
      <c r="AA76">
        <v>160</v>
      </c>
      <c r="AB76" t="s">
        <v>43</v>
      </c>
    </row>
    <row r="77" spans="1:28" x14ac:dyDescent="0.25">
      <c r="A77">
        <v>9196723</v>
      </c>
      <c r="B77">
        <v>231108438</v>
      </c>
      <c r="C77" t="s">
        <v>66</v>
      </c>
      <c r="D77" t="s">
        <v>62</v>
      </c>
      <c r="F77" t="s">
        <v>30</v>
      </c>
      <c r="G77" t="s">
        <v>31</v>
      </c>
      <c r="H77" t="s">
        <v>32</v>
      </c>
      <c r="I77" t="s">
        <v>33</v>
      </c>
      <c r="J77">
        <v>0</v>
      </c>
      <c r="K77">
        <v>0.28840221869999749</v>
      </c>
      <c r="L77">
        <v>123.54526116769981</v>
      </c>
      <c r="M77">
        <v>7.0151851699999823E-2</v>
      </c>
      <c r="N77">
        <v>4.6767980599999807E-2</v>
      </c>
      <c r="O77">
        <v>1.714823802399994</v>
      </c>
      <c r="P77">
        <v>3.117873299999992E-3</v>
      </c>
      <c r="Q77">
        <v>9.3535952999999478E-2</v>
      </c>
      <c r="R77">
        <v>1.1691979399999891E-2</v>
      </c>
      <c r="S77">
        <v>7.0151937999999824E-3</v>
      </c>
      <c r="T77">
        <v>2.3695762300000121E-2</v>
      </c>
      <c r="U77">
        <v>3.3070200000000021E-5</v>
      </c>
      <c r="V77">
        <v>107.9148157593003</v>
      </c>
      <c r="W77">
        <v>798.56963329609175</v>
      </c>
      <c r="X77">
        <v>5.1599999999997674</v>
      </c>
      <c r="Y77">
        <v>4603166.3761900002</v>
      </c>
      <c r="Z77">
        <v>199900</v>
      </c>
      <c r="AA77">
        <v>150</v>
      </c>
      <c r="AB77" t="s">
        <v>67</v>
      </c>
    </row>
    <row r="78" spans="1:28" x14ac:dyDescent="0.25">
      <c r="A78">
        <v>5351894</v>
      </c>
      <c r="B78">
        <v>258499000</v>
      </c>
      <c r="C78" t="s">
        <v>39</v>
      </c>
      <c r="D78" t="s">
        <v>40</v>
      </c>
      <c r="F78" t="s">
        <v>30</v>
      </c>
      <c r="G78" t="s">
        <v>31</v>
      </c>
      <c r="H78" t="s">
        <v>32</v>
      </c>
      <c r="I78" t="s">
        <v>33</v>
      </c>
      <c r="J78">
        <v>0</v>
      </c>
      <c r="K78">
        <v>3.6254101799999897E-2</v>
      </c>
      <c r="L78">
        <v>15.530479203900031</v>
      </c>
      <c r="M78">
        <v>8.8185573999999753E-3</v>
      </c>
      <c r="N78">
        <v>5.8791271999999711E-3</v>
      </c>
      <c r="O78">
        <v>0.21556500080000021</v>
      </c>
      <c r="P78">
        <v>3.9198550000000008E-4</v>
      </c>
      <c r="Q78">
        <v>1.175804770000019E-2</v>
      </c>
      <c r="R78">
        <v>1.469688099999997E-3</v>
      </c>
      <c r="S78">
        <v>8.8187789999998902E-4</v>
      </c>
      <c r="T78">
        <v>2.9787442999999851E-3</v>
      </c>
      <c r="U78">
        <v>3.254669999999991E-5</v>
      </c>
      <c r="V78">
        <v>297.44668953999809</v>
      </c>
      <c r="W78">
        <v>977.32484096829421</v>
      </c>
      <c r="X78">
        <v>5.1469999999997684</v>
      </c>
      <c r="Y78">
        <v>2770923.19386</v>
      </c>
      <c r="Z78">
        <v>196200</v>
      </c>
      <c r="AA78">
        <v>250</v>
      </c>
      <c r="AB78" t="s">
        <v>41</v>
      </c>
    </row>
    <row r="79" spans="1:28" x14ac:dyDescent="0.25">
      <c r="A79">
        <v>8509181</v>
      </c>
      <c r="B79">
        <v>244180151</v>
      </c>
      <c r="C79" t="s">
        <v>50</v>
      </c>
      <c r="D79" t="s">
        <v>72</v>
      </c>
      <c r="E79" t="s">
        <v>73</v>
      </c>
      <c r="F79" t="s">
        <v>30</v>
      </c>
      <c r="G79" t="s">
        <v>31</v>
      </c>
      <c r="H79" t="s">
        <v>32</v>
      </c>
      <c r="I79" t="s">
        <v>37</v>
      </c>
      <c r="J79">
        <v>0</v>
      </c>
      <c r="K79">
        <v>0.48221288769999948</v>
      </c>
      <c r="L79">
        <v>206.56957344470001</v>
      </c>
      <c r="M79">
        <v>0.1172950246000003</v>
      </c>
      <c r="N79">
        <v>7.8196684400000036E-2</v>
      </c>
      <c r="O79">
        <v>2.9167614527999981</v>
      </c>
      <c r="P79">
        <v>5.2131067000000036E-3</v>
      </c>
      <c r="Q79">
        <v>0.15639336679999971</v>
      </c>
      <c r="R79">
        <v>1.9549170399999979E-2</v>
      </c>
      <c r="S79">
        <v>1.1729505399999989E-2</v>
      </c>
      <c r="T79">
        <v>3.9619656800000083E-2</v>
      </c>
      <c r="U79">
        <v>2.9456700000000039E-5</v>
      </c>
      <c r="V79">
        <v>269.53969871490079</v>
      </c>
      <c r="W79">
        <v>885.63043977900327</v>
      </c>
      <c r="X79">
        <v>7.8219999999998624</v>
      </c>
      <c r="Y79">
        <v>2284116.2166900001</v>
      </c>
      <c r="Z79">
        <v>198908</v>
      </c>
      <c r="AA79">
        <v>163</v>
      </c>
      <c r="AB79" t="s">
        <v>51</v>
      </c>
    </row>
    <row r="80" spans="1:28" x14ac:dyDescent="0.25">
      <c r="A80">
        <v>8913916</v>
      </c>
      <c r="B80">
        <v>309051000</v>
      </c>
      <c r="C80" t="s">
        <v>47</v>
      </c>
      <c r="D80" t="s">
        <v>48</v>
      </c>
      <c r="E80" t="s">
        <v>36</v>
      </c>
      <c r="F80" t="s">
        <v>30</v>
      </c>
      <c r="G80" t="s">
        <v>31</v>
      </c>
      <c r="H80" t="s">
        <v>32</v>
      </c>
      <c r="I80" t="s">
        <v>37</v>
      </c>
      <c r="J80">
        <v>0</v>
      </c>
      <c r="K80">
        <v>0.40842415670000032</v>
      </c>
      <c r="L80">
        <v>174.96007928920011</v>
      </c>
      <c r="M80">
        <v>9.9346414099999877E-2</v>
      </c>
      <c r="N80">
        <v>6.6230931400000095E-2</v>
      </c>
      <c r="O80">
        <v>2.457896494500003</v>
      </c>
      <c r="P80">
        <v>4.4153964000000073E-3</v>
      </c>
      <c r="Q80">
        <v>0.1324618846000003</v>
      </c>
      <c r="R80">
        <v>1.6557738000000041E-2</v>
      </c>
      <c r="S80">
        <v>9.9346284000000236E-3</v>
      </c>
      <c r="T80">
        <v>3.3557023800000002E-2</v>
      </c>
      <c r="U80">
        <v>1.328058999999999E-4</v>
      </c>
      <c r="V80">
        <v>434.02387205729963</v>
      </c>
      <c r="W80">
        <v>3211.776656895976</v>
      </c>
      <c r="X80">
        <v>35.287000000000177</v>
      </c>
      <c r="Y80">
        <v>6215336.6557600005</v>
      </c>
      <c r="Z80">
        <v>199207</v>
      </c>
      <c r="AA80">
        <v>270</v>
      </c>
      <c r="AB80" t="s">
        <v>49</v>
      </c>
    </row>
    <row r="81" spans="1:29" x14ac:dyDescent="0.25">
      <c r="A81">
        <v>9657791</v>
      </c>
      <c r="B81">
        <v>273353850</v>
      </c>
      <c r="C81" t="s">
        <v>60</v>
      </c>
      <c r="D81" t="s">
        <v>45</v>
      </c>
      <c r="F81" t="s">
        <v>30</v>
      </c>
      <c r="G81" t="s">
        <v>31</v>
      </c>
      <c r="H81" t="s">
        <v>32</v>
      </c>
      <c r="I81" t="s">
        <v>33</v>
      </c>
      <c r="J81">
        <v>0</v>
      </c>
      <c r="K81">
        <v>0.20519240820000009</v>
      </c>
      <c r="L81">
        <v>87.899991625500007</v>
      </c>
      <c r="M81">
        <v>4.9911667000000007E-2</v>
      </c>
      <c r="N81">
        <v>3.3274444999999993E-2</v>
      </c>
      <c r="O81">
        <v>1.2200629881</v>
      </c>
      <c r="P81">
        <v>2.2182959999999998E-3</v>
      </c>
      <c r="Q81">
        <v>6.6548890499999985E-2</v>
      </c>
      <c r="R81">
        <v>8.3186112000000027E-3</v>
      </c>
      <c r="S81">
        <v>4.9911668000000003E-3</v>
      </c>
      <c r="T81">
        <v>1.6859052200000009E-2</v>
      </c>
      <c r="U81">
        <v>4.1187000000000017E-6</v>
      </c>
      <c r="V81">
        <v>13.460242971</v>
      </c>
      <c r="W81">
        <v>99.605799289999993</v>
      </c>
      <c r="X81">
        <v>1.115</v>
      </c>
      <c r="Y81">
        <v>1349862.9179199999</v>
      </c>
      <c r="Z81">
        <v>201309</v>
      </c>
      <c r="AA81">
        <v>130</v>
      </c>
      <c r="AB81" t="s">
        <v>61</v>
      </c>
    </row>
    <row r="82" spans="1:29" x14ac:dyDescent="0.25">
      <c r="AA82">
        <f>SUM(AA72:AA81)</f>
        <v>1583</v>
      </c>
      <c r="AC82">
        <f>25+22+25+6+6+25+25+25+34+25</f>
        <v>218</v>
      </c>
    </row>
    <row r="85" spans="1:29" x14ac:dyDescent="0.25">
      <c r="Z85">
        <f>SUM(Z71:Z83)</f>
        <v>1986348</v>
      </c>
    </row>
    <row r="86" spans="1:29" x14ac:dyDescent="0.25">
      <c r="Z86">
        <f>SUM(Y72:Y81)</f>
        <v>24311555.547581401</v>
      </c>
    </row>
  </sheetData>
  <sortState xmlns:xlrd2="http://schemas.microsoft.com/office/spreadsheetml/2017/richdata2" ref="A3:AB68">
    <sortCondition ref="C3:C68"/>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533AC-466B-904A-A8BD-91860359845B}">
  <dimension ref="A1:AB98"/>
  <sheetViews>
    <sheetView topLeftCell="A50" zoomScale="60" zoomScaleNormal="60" workbookViewId="0">
      <selection activeCell="C92" sqref="A92:C92"/>
    </sheetView>
  </sheetViews>
  <sheetFormatPr defaultColWidth="11" defaultRowHeight="15.75" x14ac:dyDescent="0.25"/>
  <sheetData>
    <row r="1" spans="1:2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x14ac:dyDescent="0.25">
      <c r="A2">
        <v>8010336</v>
      </c>
      <c r="B2">
        <v>273458210</v>
      </c>
      <c r="C2" t="s">
        <v>70</v>
      </c>
      <c r="D2" t="s">
        <v>45</v>
      </c>
      <c r="F2" t="s">
        <v>30</v>
      </c>
      <c r="G2" t="s">
        <v>31</v>
      </c>
      <c r="H2" t="s">
        <v>32</v>
      </c>
      <c r="I2" t="s">
        <v>37</v>
      </c>
      <c r="J2">
        <v>0</v>
      </c>
      <c r="K2">
        <v>3.4956325599999997E-2</v>
      </c>
      <c r="L2">
        <v>14.97453419</v>
      </c>
      <c r="M2">
        <v>8.5028899999999991E-3</v>
      </c>
      <c r="N2">
        <v>5.6685931999999996E-3</v>
      </c>
      <c r="O2">
        <v>0.212136463</v>
      </c>
      <c r="P2">
        <v>3.7790600000000001E-4</v>
      </c>
      <c r="Q2">
        <v>1.1337186900000001E-2</v>
      </c>
      <c r="R2">
        <v>1.4171482000000001E-3</v>
      </c>
      <c r="S2">
        <v>8.5028920000000013E-4</v>
      </c>
      <c r="T2">
        <v>2.8720871000000002E-3</v>
      </c>
      <c r="U2">
        <v>2.0404E-6</v>
      </c>
      <c r="V2">
        <v>18.669907519999999</v>
      </c>
      <c r="W2">
        <v>61.343981220000003</v>
      </c>
      <c r="X2">
        <v>0.55200000000000005</v>
      </c>
      <c r="Y2">
        <v>909175.39286100003</v>
      </c>
      <c r="Z2">
        <v>198210</v>
      </c>
      <c r="AA2">
        <v>68</v>
      </c>
      <c r="AB2" t="s">
        <v>71</v>
      </c>
    </row>
    <row r="3" spans="1:28" x14ac:dyDescent="0.25">
      <c r="A3">
        <v>9196723</v>
      </c>
      <c r="B3">
        <v>231108438</v>
      </c>
      <c r="C3" t="s">
        <v>66</v>
      </c>
      <c r="D3" t="s">
        <v>62</v>
      </c>
      <c r="F3" t="s">
        <v>30</v>
      </c>
      <c r="G3" t="s">
        <v>31</v>
      </c>
      <c r="H3" t="s">
        <v>32</v>
      </c>
      <c r="I3" t="s">
        <v>33</v>
      </c>
      <c r="J3">
        <v>0</v>
      </c>
      <c r="K3">
        <v>0.12573253129999981</v>
      </c>
      <c r="L3">
        <v>53.861096633300242</v>
      </c>
      <c r="M3">
        <v>3.0583586999999909E-2</v>
      </c>
      <c r="N3">
        <v>2.0389062099999959E-2</v>
      </c>
      <c r="O3">
        <v>0.74759882909999908</v>
      </c>
      <c r="P3">
        <v>1.359273200000001E-3</v>
      </c>
      <c r="Q3">
        <v>4.0778110000000103E-2</v>
      </c>
      <c r="R3">
        <v>5.0972684000000004E-3</v>
      </c>
      <c r="S3">
        <v>3.0583640000000079E-3</v>
      </c>
      <c r="T3">
        <v>1.033046270000001E-2</v>
      </c>
      <c r="U3">
        <v>1.494979999999996E-5</v>
      </c>
      <c r="V3">
        <v>48.816377624100028</v>
      </c>
      <c r="W3">
        <v>361.2411932514002</v>
      </c>
      <c r="X3">
        <v>2.3840000000000021</v>
      </c>
      <c r="Y3">
        <v>2372267.2877799999</v>
      </c>
      <c r="Z3">
        <v>199900</v>
      </c>
      <c r="AA3">
        <v>150</v>
      </c>
      <c r="AB3" t="s">
        <v>67</v>
      </c>
    </row>
    <row r="4" spans="1:28" x14ac:dyDescent="0.25">
      <c r="A4">
        <v>9196723</v>
      </c>
      <c r="B4">
        <v>231108438</v>
      </c>
      <c r="C4" t="s">
        <v>66</v>
      </c>
      <c r="D4" t="s">
        <v>62</v>
      </c>
      <c r="F4" t="s">
        <v>30</v>
      </c>
      <c r="G4" t="s">
        <v>31</v>
      </c>
      <c r="H4" t="s">
        <v>32</v>
      </c>
      <c r="I4" t="s">
        <v>33</v>
      </c>
      <c r="J4">
        <v>0</v>
      </c>
      <c r="K4">
        <v>0.32601429470000082</v>
      </c>
      <c r="L4">
        <v>139.65747244390019</v>
      </c>
      <c r="M4">
        <v>7.9300767100000558E-2</v>
      </c>
      <c r="N4">
        <v>5.2867194600000257E-2</v>
      </c>
      <c r="O4">
        <v>1.938463378100004</v>
      </c>
      <c r="P4">
        <v>3.524477899999988E-3</v>
      </c>
      <c r="Q4">
        <v>0.1057343432000003</v>
      </c>
      <c r="R4">
        <v>1.321681279999997E-2</v>
      </c>
      <c r="S4">
        <v>7.930089599999959E-3</v>
      </c>
      <c r="T4">
        <v>2.6786056100000011E-2</v>
      </c>
      <c r="U4">
        <v>4.5921500000000207E-5</v>
      </c>
      <c r="V4">
        <v>149.9336236315001</v>
      </c>
      <c r="W4">
        <v>1109.508810576102</v>
      </c>
      <c r="X4">
        <v>7.3739999999996027</v>
      </c>
      <c r="Y4">
        <v>5968599.4870999996</v>
      </c>
      <c r="Z4">
        <v>199900</v>
      </c>
      <c r="AA4">
        <v>150</v>
      </c>
      <c r="AB4" t="s">
        <v>67</v>
      </c>
    </row>
    <row r="5" spans="1:28" x14ac:dyDescent="0.25">
      <c r="A5">
        <v>9196723</v>
      </c>
      <c r="B5">
        <v>231108438</v>
      </c>
      <c r="C5" t="s">
        <v>66</v>
      </c>
      <c r="D5" t="s">
        <v>62</v>
      </c>
      <c r="F5" t="s">
        <v>30</v>
      </c>
      <c r="G5" t="s">
        <v>31</v>
      </c>
      <c r="H5" t="s">
        <v>32</v>
      </c>
      <c r="I5" t="s">
        <v>33</v>
      </c>
      <c r="J5">
        <v>0</v>
      </c>
      <c r="K5">
        <v>0.37093326570000018</v>
      </c>
      <c r="L5">
        <v>158.89978723769991</v>
      </c>
      <c r="M5">
        <v>9.0226997500000822E-2</v>
      </c>
      <c r="N5">
        <v>6.0151353300000522E-2</v>
      </c>
      <c r="O5">
        <v>2.2055491342000062</v>
      </c>
      <c r="P5">
        <v>4.0100927999999481E-3</v>
      </c>
      <c r="Q5">
        <v>0.1203026537000005</v>
      </c>
      <c r="R5">
        <v>1.5037855799999901E-2</v>
      </c>
      <c r="S5">
        <v>9.0227098999998995E-3</v>
      </c>
      <c r="T5">
        <v>3.0476703999999889E-2</v>
      </c>
      <c r="U5">
        <v>4.7465600000000408E-5</v>
      </c>
      <c r="V5">
        <v>154.98750080410031</v>
      </c>
      <c r="W5">
        <v>1146.9075025261041</v>
      </c>
      <c r="X5">
        <v>7.5669999999995774</v>
      </c>
      <c r="Y5">
        <v>6546533.2612500004</v>
      </c>
      <c r="Z5">
        <v>199900</v>
      </c>
      <c r="AA5">
        <v>150</v>
      </c>
      <c r="AB5" t="s">
        <v>67</v>
      </c>
    </row>
    <row r="6" spans="1:28" x14ac:dyDescent="0.25">
      <c r="A6">
        <v>9196723</v>
      </c>
      <c r="B6">
        <v>231108438</v>
      </c>
      <c r="C6" t="s">
        <v>66</v>
      </c>
      <c r="D6" t="s">
        <v>62</v>
      </c>
      <c r="F6" t="s">
        <v>30</v>
      </c>
      <c r="G6" t="s">
        <v>31</v>
      </c>
      <c r="H6" t="s">
        <v>32</v>
      </c>
      <c r="I6" t="s">
        <v>33</v>
      </c>
      <c r="J6">
        <v>0</v>
      </c>
      <c r="K6">
        <v>0.37041890150000051</v>
      </c>
      <c r="L6">
        <v>158.6794445793999</v>
      </c>
      <c r="M6">
        <v>9.0101885700000731E-2</v>
      </c>
      <c r="N6">
        <v>6.0067941100000577E-2</v>
      </c>
      <c r="O6">
        <v>2.2024907529000042</v>
      </c>
      <c r="P6">
        <v>4.0045305999999526E-3</v>
      </c>
      <c r="Q6">
        <v>0.1201358375000009</v>
      </c>
      <c r="R6">
        <v>1.501700059999988E-2</v>
      </c>
      <c r="S6">
        <v>9.0102062999999084E-3</v>
      </c>
      <c r="T6">
        <v>3.043444679999989E-2</v>
      </c>
      <c r="U6">
        <v>4.7466600000000343E-5</v>
      </c>
      <c r="V6">
        <v>155.00052181630019</v>
      </c>
      <c r="W6">
        <v>1147.003858526904</v>
      </c>
      <c r="X6">
        <v>7.6159999999995884</v>
      </c>
      <c r="Y6">
        <v>6677912.0627199998</v>
      </c>
      <c r="Z6">
        <v>199900</v>
      </c>
      <c r="AA6">
        <v>150</v>
      </c>
      <c r="AB6" t="s">
        <v>67</v>
      </c>
    </row>
    <row r="7" spans="1:28" x14ac:dyDescent="0.25">
      <c r="A7">
        <v>9196723</v>
      </c>
      <c r="B7">
        <v>231108438</v>
      </c>
      <c r="C7" t="s">
        <v>66</v>
      </c>
      <c r="D7" t="s">
        <v>62</v>
      </c>
      <c r="F7" t="s">
        <v>30</v>
      </c>
      <c r="G7" t="s">
        <v>31</v>
      </c>
      <c r="H7" t="s">
        <v>32</v>
      </c>
      <c r="I7" t="s">
        <v>33</v>
      </c>
      <c r="J7">
        <v>0</v>
      </c>
      <c r="K7">
        <v>0.23586897940000001</v>
      </c>
      <c r="L7">
        <v>101.04117015700049</v>
      </c>
      <c r="M7">
        <v>5.7373530100000222E-2</v>
      </c>
      <c r="N7">
        <v>3.8249031600000087E-2</v>
      </c>
      <c r="O7">
        <v>1.402464211399995</v>
      </c>
      <c r="P7">
        <v>2.549938600000017E-3</v>
      </c>
      <c r="Q7">
        <v>7.649802909999992E-2</v>
      </c>
      <c r="R7">
        <v>9.5622684000000041E-3</v>
      </c>
      <c r="S7">
        <v>5.737358200000018E-3</v>
      </c>
      <c r="T7">
        <v>1.937952460000009E-2</v>
      </c>
      <c r="U7">
        <v>2.746609999999995E-5</v>
      </c>
      <c r="V7">
        <v>89.666783035300099</v>
      </c>
      <c r="W7">
        <v>663.53419158629663</v>
      </c>
      <c r="X7">
        <v>4.2449999999998669</v>
      </c>
      <c r="Y7">
        <v>4116382.3295700001</v>
      </c>
      <c r="Z7">
        <v>199900</v>
      </c>
      <c r="AA7">
        <v>150</v>
      </c>
      <c r="AB7" t="s">
        <v>67</v>
      </c>
    </row>
    <row r="8" spans="1:28" x14ac:dyDescent="0.25">
      <c r="A8">
        <v>8415500</v>
      </c>
      <c r="B8">
        <v>231219000</v>
      </c>
      <c r="C8" t="s">
        <v>42</v>
      </c>
      <c r="D8" t="s">
        <v>62</v>
      </c>
      <c r="F8" t="s">
        <v>30</v>
      </c>
      <c r="G8" t="s">
        <v>31</v>
      </c>
      <c r="H8" t="s">
        <v>32</v>
      </c>
      <c r="I8" t="s">
        <v>33</v>
      </c>
      <c r="J8">
        <v>0</v>
      </c>
      <c r="K8">
        <v>3.1842392099999957E-2</v>
      </c>
      <c r="L8">
        <v>13.64059403170002</v>
      </c>
      <c r="M8">
        <v>7.745457599999994E-3</v>
      </c>
      <c r="N8">
        <v>5.1636340999999773E-3</v>
      </c>
      <c r="O8">
        <v>0.18933317969999991</v>
      </c>
      <c r="P8">
        <v>3.4424009999999949E-4</v>
      </c>
      <c r="Q8">
        <v>1.0327256999999951E-2</v>
      </c>
      <c r="R8">
        <v>1.2909034000000031E-3</v>
      </c>
      <c r="S8">
        <v>7.7454469999999813E-4</v>
      </c>
      <c r="T8">
        <v>2.616243699999991E-3</v>
      </c>
      <c r="U8">
        <v>6.696500000000018E-6</v>
      </c>
      <c r="V8">
        <v>61.228611226899993</v>
      </c>
      <c r="W8">
        <v>201.17972228550011</v>
      </c>
      <c r="X8">
        <v>1.2620000000000009</v>
      </c>
      <c r="Y8">
        <v>604471.46645299997</v>
      </c>
      <c r="Z8">
        <v>198605</v>
      </c>
      <c r="AA8">
        <v>160</v>
      </c>
      <c r="AB8" t="s">
        <v>43</v>
      </c>
    </row>
    <row r="9" spans="1:28" x14ac:dyDescent="0.25">
      <c r="A9">
        <v>8415500</v>
      </c>
      <c r="B9">
        <v>231219000</v>
      </c>
      <c r="C9" t="s">
        <v>42</v>
      </c>
      <c r="D9" t="s">
        <v>62</v>
      </c>
      <c r="F9" t="s">
        <v>30</v>
      </c>
      <c r="G9" t="s">
        <v>31</v>
      </c>
      <c r="H9" t="s">
        <v>32</v>
      </c>
      <c r="I9" t="s">
        <v>33</v>
      </c>
      <c r="J9">
        <v>0</v>
      </c>
      <c r="K9">
        <v>0.18730228289999989</v>
      </c>
      <c r="L9">
        <v>80.236258292200347</v>
      </c>
      <c r="M9">
        <v>4.556011649999988E-2</v>
      </c>
      <c r="N9">
        <v>3.037338049999997E-2</v>
      </c>
      <c r="O9">
        <v>1.1136895098000039</v>
      </c>
      <c r="P9">
        <v>2.0248745999999888E-3</v>
      </c>
      <c r="Q9">
        <v>6.0746617200000068E-2</v>
      </c>
      <c r="R9">
        <v>7.5932825000000299E-3</v>
      </c>
      <c r="S9">
        <v>4.5559986999999984E-3</v>
      </c>
      <c r="T9">
        <v>1.538917579999988E-2</v>
      </c>
      <c r="U9">
        <v>4.7303200000000377E-5</v>
      </c>
      <c r="V9">
        <v>432.36245390449608</v>
      </c>
      <c r="W9">
        <v>1420.6194958077001</v>
      </c>
      <c r="X9">
        <v>7.5929999999995879</v>
      </c>
      <c r="Y9">
        <v>3315277.3548499998</v>
      </c>
      <c r="Z9">
        <v>198605</v>
      </c>
      <c r="AA9">
        <v>160</v>
      </c>
      <c r="AB9" t="s">
        <v>43</v>
      </c>
    </row>
    <row r="10" spans="1:28" x14ac:dyDescent="0.25">
      <c r="A10">
        <v>8415500</v>
      </c>
      <c r="B10">
        <v>231219000</v>
      </c>
      <c r="C10" t="s">
        <v>42</v>
      </c>
      <c r="D10" t="s">
        <v>62</v>
      </c>
      <c r="F10" t="s">
        <v>30</v>
      </c>
      <c r="G10" t="s">
        <v>31</v>
      </c>
      <c r="H10" t="s">
        <v>32</v>
      </c>
      <c r="I10" t="s">
        <v>33</v>
      </c>
      <c r="J10">
        <v>0</v>
      </c>
      <c r="K10">
        <v>0.19862287470000031</v>
      </c>
      <c r="L10">
        <v>85.085755281600171</v>
      </c>
      <c r="M10">
        <v>4.8313764499999891E-2</v>
      </c>
      <c r="N10">
        <v>3.2209143800000027E-2</v>
      </c>
      <c r="O10">
        <v>1.1810011199000059</v>
      </c>
      <c r="P10">
        <v>2.1472570999999962E-3</v>
      </c>
      <c r="Q10">
        <v>6.4418163400000103E-2</v>
      </c>
      <c r="R10">
        <v>8.0522313000000421E-3</v>
      </c>
      <c r="S10">
        <v>4.8313656000000121E-3</v>
      </c>
      <c r="T10">
        <v>1.6319302699999861E-2</v>
      </c>
      <c r="U10">
        <v>4.5920500000000381E-5</v>
      </c>
      <c r="V10">
        <v>419.73604152429738</v>
      </c>
      <c r="W10">
        <v>1379.1327132700019</v>
      </c>
      <c r="X10">
        <v>7.3009999999995658</v>
      </c>
      <c r="Y10">
        <v>3590718.9163199998</v>
      </c>
      <c r="Z10">
        <v>198605</v>
      </c>
      <c r="AA10">
        <v>160</v>
      </c>
      <c r="AB10" t="s">
        <v>43</v>
      </c>
    </row>
    <row r="11" spans="1:28" x14ac:dyDescent="0.25">
      <c r="A11">
        <v>8415500</v>
      </c>
      <c r="B11">
        <v>231219000</v>
      </c>
      <c r="C11" t="s">
        <v>42</v>
      </c>
      <c r="D11" t="s">
        <v>62</v>
      </c>
      <c r="F11" t="s">
        <v>30</v>
      </c>
      <c r="G11" t="s">
        <v>31</v>
      </c>
      <c r="H11" t="s">
        <v>32</v>
      </c>
      <c r="I11" t="s">
        <v>33</v>
      </c>
      <c r="J11">
        <v>0</v>
      </c>
      <c r="K11">
        <v>0.1962477871999998</v>
      </c>
      <c r="L11">
        <v>84.068321433300198</v>
      </c>
      <c r="M11">
        <v>4.7736041499999902E-2</v>
      </c>
      <c r="N11">
        <v>3.182399480000004E-2</v>
      </c>
      <c r="O11">
        <v>1.1668789952000069</v>
      </c>
      <c r="P11">
        <v>2.1215807999999969E-3</v>
      </c>
      <c r="Q11">
        <v>6.3647871800000047E-2</v>
      </c>
      <c r="R11">
        <v>7.9559389000000477E-3</v>
      </c>
      <c r="S11">
        <v>4.7735920000000036E-3</v>
      </c>
      <c r="T11">
        <v>1.6124164799999851E-2</v>
      </c>
      <c r="U11">
        <v>4.7464600000000521E-5</v>
      </c>
      <c r="V11">
        <v>433.88284712569651</v>
      </c>
      <c r="W11">
        <v>1425.6150752580011</v>
      </c>
      <c r="X11">
        <v>7.5699999999995589</v>
      </c>
      <c r="Y11">
        <v>3398162.0428800001</v>
      </c>
      <c r="Z11">
        <v>198605</v>
      </c>
      <c r="AA11">
        <v>160</v>
      </c>
      <c r="AB11" t="s">
        <v>43</v>
      </c>
    </row>
    <row r="12" spans="1:28" x14ac:dyDescent="0.25">
      <c r="A12">
        <v>8415500</v>
      </c>
      <c r="B12">
        <v>231219000</v>
      </c>
      <c r="C12" t="s">
        <v>42</v>
      </c>
      <c r="D12" t="s">
        <v>62</v>
      </c>
      <c r="F12" t="s">
        <v>30</v>
      </c>
      <c r="G12" t="s">
        <v>31</v>
      </c>
      <c r="H12" t="s">
        <v>32</v>
      </c>
      <c r="I12" t="s">
        <v>33</v>
      </c>
      <c r="J12">
        <v>0</v>
      </c>
      <c r="K12">
        <v>0.17543801019999961</v>
      </c>
      <c r="L12">
        <v>75.153861466800279</v>
      </c>
      <c r="M12">
        <v>4.2674188699999852E-2</v>
      </c>
      <c r="N12">
        <v>2.8449437900000051E-2</v>
      </c>
      <c r="O12">
        <v>1.043145166300002</v>
      </c>
      <c r="P12">
        <v>1.8966145999999851E-3</v>
      </c>
      <c r="Q12">
        <v>5.6898748000000172E-2</v>
      </c>
      <c r="R12">
        <v>7.1123057000000199E-3</v>
      </c>
      <c r="S12">
        <v>4.2674082999999922E-3</v>
      </c>
      <c r="T12">
        <v>1.441437429999994E-2</v>
      </c>
      <c r="U12">
        <v>4.593700000000018E-5</v>
      </c>
      <c r="V12">
        <v>419.92416659509718</v>
      </c>
      <c r="W12">
        <v>1379.750837204997</v>
      </c>
      <c r="X12">
        <v>7.4049999999995944</v>
      </c>
      <c r="Y12">
        <v>2884358.3014199999</v>
      </c>
      <c r="Z12">
        <v>198605</v>
      </c>
      <c r="AA12">
        <v>160</v>
      </c>
      <c r="AB12" t="s">
        <v>43</v>
      </c>
    </row>
    <row r="13" spans="1:28" x14ac:dyDescent="0.25">
      <c r="A13">
        <v>8415500</v>
      </c>
      <c r="B13">
        <v>231219000</v>
      </c>
      <c r="C13" t="s">
        <v>42</v>
      </c>
      <c r="D13" t="s">
        <v>62</v>
      </c>
      <c r="F13" t="s">
        <v>30</v>
      </c>
      <c r="G13" t="s">
        <v>31</v>
      </c>
      <c r="H13" t="s">
        <v>32</v>
      </c>
      <c r="I13" t="s">
        <v>33</v>
      </c>
      <c r="J13">
        <v>0</v>
      </c>
      <c r="K13">
        <v>0.21680292720000019</v>
      </c>
      <c r="L13">
        <v>92.873697477099938</v>
      </c>
      <c r="M13">
        <v>5.2735929299999998E-2</v>
      </c>
      <c r="N13">
        <v>3.5157250100000058E-2</v>
      </c>
      <c r="O13">
        <v>1.289098717900008</v>
      </c>
      <c r="P13">
        <v>2.3437980000000011E-3</v>
      </c>
      <c r="Q13">
        <v>7.0314404999999969E-2</v>
      </c>
      <c r="R13">
        <v>8.7892647000000507E-3</v>
      </c>
      <c r="S13">
        <v>5.2735890000000073E-3</v>
      </c>
      <c r="T13">
        <v>1.781301099999983E-2</v>
      </c>
      <c r="U13">
        <v>4.747360000000029E-5</v>
      </c>
      <c r="V13">
        <v>434.00405082969689</v>
      </c>
      <c r="W13">
        <v>1426.013314425197</v>
      </c>
      <c r="X13">
        <v>7.6019999999995793</v>
      </c>
      <c r="Y13">
        <v>3894821.0384399998</v>
      </c>
      <c r="Z13">
        <v>198605</v>
      </c>
      <c r="AA13">
        <v>160</v>
      </c>
      <c r="AB13" t="s">
        <v>43</v>
      </c>
    </row>
    <row r="14" spans="1:28" x14ac:dyDescent="0.25">
      <c r="A14">
        <v>8415500</v>
      </c>
      <c r="B14">
        <v>231219000</v>
      </c>
      <c r="C14" t="s">
        <v>42</v>
      </c>
      <c r="D14" t="s">
        <v>62</v>
      </c>
      <c r="F14" t="s">
        <v>30</v>
      </c>
      <c r="G14" t="s">
        <v>31</v>
      </c>
      <c r="H14" t="s">
        <v>32</v>
      </c>
      <c r="I14" t="s">
        <v>33</v>
      </c>
      <c r="J14">
        <v>0</v>
      </c>
      <c r="K14">
        <v>0.17089296420000011</v>
      </c>
      <c r="L14">
        <v>73.206862738900156</v>
      </c>
      <c r="M14">
        <v>4.1568646099999919E-2</v>
      </c>
      <c r="N14">
        <v>2.771239680000006E-2</v>
      </c>
      <c r="O14">
        <v>1.016120576300003</v>
      </c>
      <c r="P14">
        <v>1.8474749999999769E-3</v>
      </c>
      <c r="Q14">
        <v>5.5424680100000262E-2</v>
      </c>
      <c r="R14">
        <v>6.9280452000000138E-3</v>
      </c>
      <c r="S14">
        <v>4.1568544000000016E-3</v>
      </c>
      <c r="T14">
        <v>1.404094639999994E-2</v>
      </c>
      <c r="U14">
        <v>4.7459900000000233E-5</v>
      </c>
      <c r="V14">
        <v>433.87782420269792</v>
      </c>
      <c r="W14">
        <v>1425.598567479095</v>
      </c>
      <c r="X14">
        <v>7.6469999999995757</v>
      </c>
      <c r="Y14">
        <v>2772076.7911299998</v>
      </c>
      <c r="Z14">
        <v>198605</v>
      </c>
      <c r="AA14">
        <v>160</v>
      </c>
      <c r="AB14" t="s">
        <v>43</v>
      </c>
    </row>
    <row r="15" spans="1:28" x14ac:dyDescent="0.25">
      <c r="A15">
        <v>8415500</v>
      </c>
      <c r="B15">
        <v>231219000</v>
      </c>
      <c r="C15" t="s">
        <v>42</v>
      </c>
      <c r="D15" t="s">
        <v>62</v>
      </c>
      <c r="F15" t="s">
        <v>30</v>
      </c>
      <c r="G15" t="s">
        <v>31</v>
      </c>
      <c r="H15" t="s">
        <v>32</v>
      </c>
      <c r="I15" t="s">
        <v>33</v>
      </c>
      <c r="J15">
        <v>0</v>
      </c>
      <c r="K15">
        <v>8.9641722699999662E-2</v>
      </c>
      <c r="L15">
        <v>38.400585101699853</v>
      </c>
      <c r="M15">
        <v>2.1804805399999998E-2</v>
      </c>
      <c r="N15">
        <v>1.453651710000008E-2</v>
      </c>
      <c r="O15">
        <v>0.53300502359999791</v>
      </c>
      <c r="P15">
        <v>9.6908729999999163E-4</v>
      </c>
      <c r="Q15">
        <v>2.9072950700000249E-2</v>
      </c>
      <c r="R15">
        <v>3.6340893000000071E-3</v>
      </c>
      <c r="S15">
        <v>2.1804750999999951E-3</v>
      </c>
      <c r="T15">
        <v>7.365167600000019E-3</v>
      </c>
      <c r="U15">
        <v>2.7100899999999851E-5</v>
      </c>
      <c r="V15">
        <v>247.71833322890001</v>
      </c>
      <c r="W15">
        <v>813.93166956469599</v>
      </c>
      <c r="X15">
        <v>4.2109999999998733</v>
      </c>
      <c r="Y15">
        <v>1366717.4561300001</v>
      </c>
      <c r="Z15">
        <v>198605</v>
      </c>
      <c r="AA15">
        <v>160</v>
      </c>
      <c r="AB15" t="s">
        <v>43</v>
      </c>
    </row>
    <row r="16" spans="1:28" x14ac:dyDescent="0.25">
      <c r="A16">
        <v>8909331</v>
      </c>
      <c r="B16">
        <v>273457920</v>
      </c>
      <c r="C16" t="s">
        <v>52</v>
      </c>
      <c r="D16" t="s">
        <v>45</v>
      </c>
      <c r="F16" t="s">
        <v>30</v>
      </c>
      <c r="G16" t="s">
        <v>31</v>
      </c>
      <c r="H16" t="s">
        <v>32</v>
      </c>
      <c r="I16" t="s">
        <v>37</v>
      </c>
      <c r="J16">
        <v>0</v>
      </c>
      <c r="K16">
        <v>0.26912812009999992</v>
      </c>
      <c r="L16">
        <v>115.2886676767999</v>
      </c>
      <c r="M16">
        <v>6.5463596499999999E-2</v>
      </c>
      <c r="N16">
        <v>4.3642397799999962E-2</v>
      </c>
      <c r="O16">
        <v>1.6268620717999991</v>
      </c>
      <c r="P16">
        <v>2.9094937999999972E-3</v>
      </c>
      <c r="Q16">
        <v>8.728479599999997E-2</v>
      </c>
      <c r="R16">
        <v>1.0910599499999989E-2</v>
      </c>
      <c r="S16">
        <v>6.5463589999999973E-3</v>
      </c>
      <c r="T16">
        <v>2.2112146999999999E-2</v>
      </c>
      <c r="U16">
        <v>3.9150699999999957E-5</v>
      </c>
      <c r="V16">
        <v>127.9441550184</v>
      </c>
      <c r="W16">
        <v>946.78674743579938</v>
      </c>
      <c r="X16">
        <v>10.71499999999998</v>
      </c>
      <c r="Y16">
        <v>1589035.3435200001</v>
      </c>
      <c r="Z16">
        <v>199012</v>
      </c>
      <c r="AA16">
        <v>29</v>
      </c>
      <c r="AB16" t="s">
        <v>53</v>
      </c>
    </row>
    <row r="17" spans="1:28" x14ac:dyDescent="0.25">
      <c r="A17">
        <v>8909331</v>
      </c>
      <c r="B17">
        <v>273457920</v>
      </c>
      <c r="C17" t="s">
        <v>52</v>
      </c>
      <c r="D17" t="s">
        <v>45</v>
      </c>
      <c r="F17" t="s">
        <v>30</v>
      </c>
      <c r="G17" t="s">
        <v>31</v>
      </c>
      <c r="H17" t="s">
        <v>32</v>
      </c>
      <c r="I17" t="s">
        <v>37</v>
      </c>
      <c r="J17">
        <v>0</v>
      </c>
      <c r="K17">
        <v>0.72640856570000045</v>
      </c>
      <c r="L17">
        <v>311.17772386469937</v>
      </c>
      <c r="M17">
        <v>0.1766939760999999</v>
      </c>
      <c r="N17">
        <v>0.1177959833999999</v>
      </c>
      <c r="O17">
        <v>4.3884618808000031</v>
      </c>
      <c r="P17">
        <v>7.8530629999999987E-3</v>
      </c>
      <c r="Q17">
        <v>0.23559196590000009</v>
      </c>
      <c r="R17">
        <v>2.9448994799999999E-2</v>
      </c>
      <c r="S17">
        <v>1.7669396999999962E-2</v>
      </c>
      <c r="T17">
        <v>5.9683301500000042E-2</v>
      </c>
      <c r="U17">
        <v>1.1626190000000009E-4</v>
      </c>
      <c r="V17">
        <v>379.93880190120069</v>
      </c>
      <c r="W17">
        <v>2811.547134474798</v>
      </c>
      <c r="X17">
        <v>31.567999999999991</v>
      </c>
      <c r="Y17">
        <v>7115422.2010300001</v>
      </c>
      <c r="Z17">
        <v>199012</v>
      </c>
      <c r="AA17">
        <v>29</v>
      </c>
      <c r="AB17" t="s">
        <v>53</v>
      </c>
    </row>
    <row r="18" spans="1:28" x14ac:dyDescent="0.25">
      <c r="A18">
        <v>8909331</v>
      </c>
      <c r="B18">
        <v>273457920</v>
      </c>
      <c r="C18" t="s">
        <v>52</v>
      </c>
      <c r="D18" t="s">
        <v>45</v>
      </c>
      <c r="F18" t="s">
        <v>30</v>
      </c>
      <c r="G18" t="s">
        <v>31</v>
      </c>
      <c r="H18" t="s">
        <v>32</v>
      </c>
      <c r="I18" t="s">
        <v>37</v>
      </c>
      <c r="J18">
        <v>0</v>
      </c>
      <c r="K18">
        <v>0.60650923160000048</v>
      </c>
      <c r="L18">
        <v>259.81544141879982</v>
      </c>
      <c r="M18">
        <v>0.1475292742000002</v>
      </c>
      <c r="N18">
        <v>9.8352846999999924E-2</v>
      </c>
      <c r="O18">
        <v>3.659746030600008</v>
      </c>
      <c r="P18">
        <v>6.5568575000000207E-3</v>
      </c>
      <c r="Q18">
        <v>0.19670569579999969</v>
      </c>
      <c r="R18">
        <v>2.4588211400000001E-2</v>
      </c>
      <c r="S18">
        <v>1.4752927999999979E-2</v>
      </c>
      <c r="T18">
        <v>4.9832110000000027E-2</v>
      </c>
      <c r="U18">
        <v>1.146449999999999E-4</v>
      </c>
      <c r="V18">
        <v>374.65523723110022</v>
      </c>
      <c r="W18">
        <v>2772.4487579214001</v>
      </c>
      <c r="X18">
        <v>31.10899999999992</v>
      </c>
      <c r="Y18">
        <v>7170310.0853600008</v>
      </c>
      <c r="Z18">
        <v>199012</v>
      </c>
      <c r="AA18">
        <v>29</v>
      </c>
      <c r="AB18" t="s">
        <v>53</v>
      </c>
    </row>
    <row r="19" spans="1:28" x14ac:dyDescent="0.25">
      <c r="A19">
        <v>8909331</v>
      </c>
      <c r="B19">
        <v>273457920</v>
      </c>
      <c r="C19" t="s">
        <v>52</v>
      </c>
      <c r="D19" t="s">
        <v>45</v>
      </c>
      <c r="F19" t="s">
        <v>30</v>
      </c>
      <c r="G19" t="s">
        <v>31</v>
      </c>
      <c r="H19" t="s">
        <v>32</v>
      </c>
      <c r="I19" t="s">
        <v>37</v>
      </c>
      <c r="J19">
        <v>0</v>
      </c>
      <c r="K19">
        <v>0.35622944999999989</v>
      </c>
      <c r="L19">
        <v>152.60099413809999</v>
      </c>
      <c r="M19">
        <v>8.6650406099999938E-2</v>
      </c>
      <c r="N19">
        <v>5.7766937799999973E-2</v>
      </c>
      <c r="O19">
        <v>2.1509178179000021</v>
      </c>
      <c r="P19">
        <v>3.8511321999999972E-3</v>
      </c>
      <c r="Q19">
        <v>0.1155338761</v>
      </c>
      <c r="R19">
        <v>1.4441735400000001E-2</v>
      </c>
      <c r="S19">
        <v>8.6650432000000034E-3</v>
      </c>
      <c r="T19">
        <v>2.926858180000003E-2</v>
      </c>
      <c r="U19">
        <v>6.1749000000000022E-5</v>
      </c>
      <c r="V19">
        <v>201.7880500892</v>
      </c>
      <c r="W19">
        <v>1493.2315675646</v>
      </c>
      <c r="X19">
        <v>16.753000000000021</v>
      </c>
      <c r="Y19">
        <v>4562516.9760499997</v>
      </c>
      <c r="Z19">
        <v>199012</v>
      </c>
      <c r="AA19">
        <v>29</v>
      </c>
      <c r="AB19" t="s">
        <v>53</v>
      </c>
    </row>
    <row r="20" spans="1:28" x14ac:dyDescent="0.25">
      <c r="A20">
        <v>8909331</v>
      </c>
      <c r="B20">
        <v>273457920</v>
      </c>
      <c r="C20" t="s">
        <v>52</v>
      </c>
      <c r="D20" t="s">
        <v>45</v>
      </c>
      <c r="F20" t="s">
        <v>30</v>
      </c>
      <c r="G20" t="s">
        <v>31</v>
      </c>
      <c r="H20" t="s">
        <v>32</v>
      </c>
      <c r="I20" t="s">
        <v>37</v>
      </c>
      <c r="J20">
        <v>0</v>
      </c>
      <c r="K20">
        <v>7.5712443100000026E-2</v>
      </c>
      <c r="L20">
        <v>32.433573595600002</v>
      </c>
      <c r="M20">
        <v>1.8416540500000009E-2</v>
      </c>
      <c r="N20">
        <v>1.2277692999999999E-2</v>
      </c>
      <c r="O20">
        <v>0.45798986260000007</v>
      </c>
      <c r="P20">
        <v>8.1851329999999987E-4</v>
      </c>
      <c r="Q20">
        <v>2.4555387099999999E-2</v>
      </c>
      <c r="R20">
        <v>3.0694233000000009E-3</v>
      </c>
      <c r="S20">
        <v>1.8416540999999999E-3</v>
      </c>
      <c r="T20">
        <v>6.2206983999999986E-3</v>
      </c>
      <c r="U20">
        <v>9.7542000000000056E-6</v>
      </c>
      <c r="V20">
        <v>31.876591398200009</v>
      </c>
      <c r="W20">
        <v>235.8867778005</v>
      </c>
      <c r="X20">
        <v>2.6539999999999968</v>
      </c>
      <c r="Y20">
        <v>940791.26462199993</v>
      </c>
      <c r="Z20">
        <v>199012</v>
      </c>
      <c r="AA20">
        <v>29</v>
      </c>
      <c r="AB20" t="s">
        <v>53</v>
      </c>
    </row>
    <row r="21" spans="1:28" x14ac:dyDescent="0.25">
      <c r="A21">
        <v>7824417</v>
      </c>
      <c r="B21">
        <v>273146110</v>
      </c>
      <c r="C21" t="s">
        <v>54</v>
      </c>
      <c r="D21" t="s">
        <v>45</v>
      </c>
      <c r="F21" t="s">
        <v>30</v>
      </c>
      <c r="G21" t="s">
        <v>31</v>
      </c>
      <c r="H21" t="s">
        <v>32</v>
      </c>
      <c r="I21" t="s">
        <v>55</v>
      </c>
      <c r="J21">
        <v>2</v>
      </c>
      <c r="K21">
        <v>5.2130755228000076</v>
      </c>
      <c r="L21">
        <v>2406.5801208102989</v>
      </c>
      <c r="M21">
        <v>8.5495890538000037</v>
      </c>
      <c r="N21">
        <v>4.9463926597999928</v>
      </c>
      <c r="O21">
        <v>51.849125762600053</v>
      </c>
      <c r="P21">
        <v>6.9365378600000027E-2</v>
      </c>
      <c r="Q21">
        <v>1.7030947539000001</v>
      </c>
      <c r="R21">
        <v>0.2092468467000001</v>
      </c>
      <c r="S21">
        <v>0.13553210420000009</v>
      </c>
      <c r="T21">
        <v>0.42266845110000067</v>
      </c>
      <c r="U21">
        <v>1.3010389999999999E-4</v>
      </c>
      <c r="V21">
        <v>2142.8779196587011</v>
      </c>
      <c r="W21">
        <v>7040.8845925395017</v>
      </c>
      <c r="X21">
        <v>64.500000000000071</v>
      </c>
      <c r="Y21">
        <v>7110157.5265399991</v>
      </c>
      <c r="Z21">
        <v>198105</v>
      </c>
      <c r="AA21">
        <v>112</v>
      </c>
      <c r="AB21" t="s">
        <v>56</v>
      </c>
    </row>
    <row r="22" spans="1:28" x14ac:dyDescent="0.25">
      <c r="A22">
        <v>7824417</v>
      </c>
      <c r="B22">
        <v>273146110</v>
      </c>
      <c r="C22" t="s">
        <v>54</v>
      </c>
      <c r="D22" t="s">
        <v>45</v>
      </c>
      <c r="F22" t="s">
        <v>30</v>
      </c>
      <c r="G22" t="s">
        <v>31</v>
      </c>
      <c r="H22" t="s">
        <v>32</v>
      </c>
      <c r="I22" t="s">
        <v>55</v>
      </c>
      <c r="J22">
        <v>2</v>
      </c>
      <c r="K22">
        <v>4.0162275121000013</v>
      </c>
      <c r="L22">
        <v>1859.4214527155009</v>
      </c>
      <c r="M22">
        <v>6.6104246451999984</v>
      </c>
      <c r="N22">
        <v>3.8202210982999989</v>
      </c>
      <c r="O22">
        <v>39.942703579899963</v>
      </c>
      <c r="P22">
        <v>5.3888345599999998E-2</v>
      </c>
      <c r="Q22">
        <v>1.3125146244000001</v>
      </c>
      <c r="R22">
        <v>0.16113458210000031</v>
      </c>
      <c r="S22">
        <v>0.10471662970000011</v>
      </c>
      <c r="T22">
        <v>0.32543510749999988</v>
      </c>
      <c r="U22">
        <v>9.9741999999999968E-5</v>
      </c>
      <c r="V22">
        <v>1642.790137070398</v>
      </c>
      <c r="W22">
        <v>5397.7390299320032</v>
      </c>
      <c r="X22">
        <v>49.476000000000013</v>
      </c>
      <c r="Y22">
        <v>5192529.6151999999</v>
      </c>
      <c r="Z22">
        <v>198105</v>
      </c>
      <c r="AA22">
        <v>112</v>
      </c>
      <c r="AB22" t="s">
        <v>56</v>
      </c>
    </row>
    <row r="23" spans="1:28" x14ac:dyDescent="0.25">
      <c r="A23">
        <v>6506458</v>
      </c>
      <c r="B23">
        <v>331008000</v>
      </c>
      <c r="C23" t="s">
        <v>28</v>
      </c>
      <c r="D23" t="s">
        <v>29</v>
      </c>
      <c r="F23" t="s">
        <v>30</v>
      </c>
      <c r="G23" t="s">
        <v>31</v>
      </c>
      <c r="H23" t="s">
        <v>32</v>
      </c>
      <c r="I23" t="s">
        <v>33</v>
      </c>
      <c r="J23">
        <v>0</v>
      </c>
      <c r="K23">
        <v>3.1429234199999982E-2</v>
      </c>
      <c r="L23">
        <v>13.463603812700001</v>
      </c>
      <c r="M23">
        <v>7.6449481999999952E-3</v>
      </c>
      <c r="N23">
        <v>5.0966313999999992E-3</v>
      </c>
      <c r="O23">
        <v>0.18687652039999991</v>
      </c>
      <c r="P23">
        <v>3.3977609999999978E-4</v>
      </c>
      <c r="Q23">
        <v>1.0193265199999999E-2</v>
      </c>
      <c r="R23">
        <v>1.2741578E-3</v>
      </c>
      <c r="S23">
        <v>7.6449499999999948E-4</v>
      </c>
      <c r="T23">
        <v>2.5822948999999992E-3</v>
      </c>
      <c r="U23">
        <v>4.7135000000000002E-5</v>
      </c>
      <c r="V23">
        <v>431.29738496850013</v>
      </c>
      <c r="W23">
        <v>1417.119977935999</v>
      </c>
      <c r="X23">
        <v>13.053999999999981</v>
      </c>
      <c r="Y23">
        <v>252731.30123899999</v>
      </c>
      <c r="Z23">
        <v>196406</v>
      </c>
      <c r="AA23">
        <v>80</v>
      </c>
      <c r="AB23" t="s">
        <v>34</v>
      </c>
    </row>
    <row r="24" spans="1:28" x14ac:dyDescent="0.25">
      <c r="A24">
        <v>6506458</v>
      </c>
      <c r="B24">
        <v>331008000</v>
      </c>
      <c r="C24" t="s">
        <v>28</v>
      </c>
      <c r="D24" t="s">
        <v>29</v>
      </c>
      <c r="F24" t="s">
        <v>30</v>
      </c>
      <c r="G24" t="s">
        <v>31</v>
      </c>
      <c r="H24" t="s">
        <v>32</v>
      </c>
      <c r="I24" t="s">
        <v>33</v>
      </c>
      <c r="J24">
        <v>0</v>
      </c>
      <c r="K24">
        <v>2.8847882400000021E-2</v>
      </c>
      <c r="L24">
        <v>12.35780852590001</v>
      </c>
      <c r="M24">
        <v>7.0170528999999966E-3</v>
      </c>
      <c r="N24">
        <v>4.6780357000000021E-3</v>
      </c>
      <c r="O24">
        <v>0.17152794180000011</v>
      </c>
      <c r="P24">
        <v>3.1186970000000018E-4</v>
      </c>
      <c r="Q24">
        <v>9.3560707000000052E-3</v>
      </c>
      <c r="R24">
        <v>1.169507999999999E-3</v>
      </c>
      <c r="S24">
        <v>7.0170599999999975E-4</v>
      </c>
      <c r="T24">
        <v>2.370205900000001E-3</v>
      </c>
      <c r="U24">
        <v>4.2758900000000029E-5</v>
      </c>
      <c r="V24">
        <v>391.25495433969979</v>
      </c>
      <c r="W24">
        <v>1285.551988056</v>
      </c>
      <c r="X24">
        <v>11.799999999999979</v>
      </c>
      <c r="Y24">
        <v>572191.52398100006</v>
      </c>
      <c r="Z24">
        <v>196406</v>
      </c>
      <c r="AA24">
        <v>80</v>
      </c>
      <c r="AB24" t="s">
        <v>34</v>
      </c>
    </row>
    <row r="25" spans="1:28" x14ac:dyDescent="0.25">
      <c r="A25">
        <v>6506458</v>
      </c>
      <c r="B25">
        <v>331008000</v>
      </c>
      <c r="C25" t="s">
        <v>28</v>
      </c>
      <c r="D25" t="s">
        <v>29</v>
      </c>
      <c r="F25" t="s">
        <v>30</v>
      </c>
      <c r="G25" t="s">
        <v>31</v>
      </c>
      <c r="H25" t="s">
        <v>32</v>
      </c>
      <c r="I25" t="s">
        <v>33</v>
      </c>
      <c r="J25">
        <v>0</v>
      </c>
      <c r="K25">
        <v>3.2179352299999957E-2</v>
      </c>
      <c r="L25">
        <v>13.78493892119999</v>
      </c>
      <c r="M25">
        <v>7.8274102999999987E-3</v>
      </c>
      <c r="N25">
        <v>5.218273800000001E-3</v>
      </c>
      <c r="O25">
        <v>0.19133669089999991</v>
      </c>
      <c r="P25">
        <v>3.4788680000000011E-4</v>
      </c>
      <c r="Q25">
        <v>1.0436546999999999E-2</v>
      </c>
      <c r="R25">
        <v>1.3045684000000011E-3</v>
      </c>
      <c r="S25">
        <v>7.8274139999999926E-4</v>
      </c>
      <c r="T25">
        <v>2.6439259000000008E-3</v>
      </c>
      <c r="U25">
        <v>4.7366099999999987E-5</v>
      </c>
      <c r="V25">
        <v>433.40840339200042</v>
      </c>
      <c r="W25">
        <v>1424.0561785534001</v>
      </c>
      <c r="X25">
        <v>12.81199999999993</v>
      </c>
      <c r="Y25">
        <v>773860.07929700008</v>
      </c>
      <c r="Z25">
        <v>196406</v>
      </c>
      <c r="AA25">
        <v>80</v>
      </c>
      <c r="AB25" t="s">
        <v>34</v>
      </c>
    </row>
    <row r="26" spans="1:28" x14ac:dyDescent="0.25">
      <c r="A26">
        <v>6506458</v>
      </c>
      <c r="B26">
        <v>331008000</v>
      </c>
      <c r="C26" t="s">
        <v>28</v>
      </c>
      <c r="D26" t="s">
        <v>29</v>
      </c>
      <c r="F26" t="s">
        <v>30</v>
      </c>
      <c r="G26" t="s">
        <v>31</v>
      </c>
      <c r="H26" t="s">
        <v>32</v>
      </c>
      <c r="I26" t="s">
        <v>33</v>
      </c>
      <c r="J26">
        <v>0</v>
      </c>
      <c r="K26">
        <v>3.1280811399999997E-2</v>
      </c>
      <c r="L26">
        <v>13.400023257000001</v>
      </c>
      <c r="M26">
        <v>7.6088454999999966E-3</v>
      </c>
      <c r="N26">
        <v>5.0725631999999996E-3</v>
      </c>
      <c r="O26">
        <v>0.18599401280000011</v>
      </c>
      <c r="P26">
        <v>3.3817020000000039E-4</v>
      </c>
      <c r="Q26">
        <v>1.014512750000001E-2</v>
      </c>
      <c r="R26">
        <v>1.2681421999999999E-3</v>
      </c>
      <c r="S26">
        <v>7.6088329999999963E-4</v>
      </c>
      <c r="T26">
        <v>2.5700976000000019E-3</v>
      </c>
      <c r="U26">
        <v>4.5211200000000053E-5</v>
      </c>
      <c r="V26">
        <v>413.68039251469992</v>
      </c>
      <c r="W26">
        <v>1359.235575856</v>
      </c>
      <c r="X26">
        <v>11.993999999999989</v>
      </c>
      <c r="Y26">
        <v>922430.59283799992</v>
      </c>
      <c r="Z26">
        <v>196406</v>
      </c>
      <c r="AA26">
        <v>80</v>
      </c>
      <c r="AB26" t="s">
        <v>34</v>
      </c>
    </row>
    <row r="27" spans="1:28" x14ac:dyDescent="0.25">
      <c r="A27">
        <v>6506458</v>
      </c>
      <c r="B27">
        <v>331008000</v>
      </c>
      <c r="C27" t="s">
        <v>28</v>
      </c>
      <c r="D27" t="s">
        <v>29</v>
      </c>
      <c r="F27" t="s">
        <v>30</v>
      </c>
      <c r="G27" t="s">
        <v>31</v>
      </c>
      <c r="H27" t="s">
        <v>32</v>
      </c>
      <c r="I27" t="s">
        <v>33</v>
      </c>
      <c r="J27">
        <v>0</v>
      </c>
      <c r="K27">
        <v>3.1885245899999977E-2</v>
      </c>
      <c r="L27">
        <v>13.658949417100001</v>
      </c>
      <c r="M27">
        <v>7.755869899999995E-3</v>
      </c>
      <c r="N27">
        <v>5.1705796E-3</v>
      </c>
      <c r="O27">
        <v>0.1895879405</v>
      </c>
      <c r="P27">
        <v>3.4470590000000009E-4</v>
      </c>
      <c r="Q27">
        <v>1.0341159900000001E-2</v>
      </c>
      <c r="R27">
        <v>1.292645099999999E-3</v>
      </c>
      <c r="S27">
        <v>7.7558499999999964E-4</v>
      </c>
      <c r="T27">
        <v>2.6197607999999982E-3</v>
      </c>
      <c r="U27">
        <v>4.6648300000000012E-5</v>
      </c>
      <c r="V27">
        <v>426.8412033228002</v>
      </c>
      <c r="W27">
        <v>1402.4782388435019</v>
      </c>
      <c r="X27">
        <v>12.45999999999996</v>
      </c>
      <c r="Y27">
        <v>728018.91429300001</v>
      </c>
      <c r="Z27">
        <v>196406</v>
      </c>
      <c r="AA27">
        <v>80</v>
      </c>
      <c r="AB27" t="s">
        <v>34</v>
      </c>
    </row>
    <row r="28" spans="1:28" x14ac:dyDescent="0.25">
      <c r="A28">
        <v>6506458</v>
      </c>
      <c r="B28">
        <v>331008000</v>
      </c>
      <c r="C28" t="s">
        <v>28</v>
      </c>
      <c r="D28" t="s">
        <v>29</v>
      </c>
      <c r="F28" t="s">
        <v>30</v>
      </c>
      <c r="G28" t="s">
        <v>31</v>
      </c>
      <c r="H28" t="s">
        <v>32</v>
      </c>
      <c r="I28" t="s">
        <v>33</v>
      </c>
      <c r="J28">
        <v>0</v>
      </c>
      <c r="K28">
        <v>3.0448867899999989E-2</v>
      </c>
      <c r="L28">
        <v>13.04363682949999</v>
      </c>
      <c r="M28">
        <v>7.4064821999999938E-3</v>
      </c>
      <c r="N28">
        <v>4.9376533000000033E-3</v>
      </c>
      <c r="O28">
        <v>0.1810473241000001</v>
      </c>
      <c r="P28">
        <v>3.2917689999999991E-4</v>
      </c>
      <c r="Q28">
        <v>9.8753091999999997E-3</v>
      </c>
      <c r="R28">
        <v>1.2344135999999999E-3</v>
      </c>
      <c r="S28">
        <v>7.406486999999997E-4</v>
      </c>
      <c r="T28">
        <v>2.5017454000000011E-3</v>
      </c>
      <c r="U28">
        <v>4.598730000000002E-5</v>
      </c>
      <c r="V28">
        <v>420.80094795220032</v>
      </c>
      <c r="W28">
        <v>1382.631691004701</v>
      </c>
      <c r="X28">
        <v>12.48399999999998</v>
      </c>
      <c r="Y28">
        <v>2519.7217846200001</v>
      </c>
      <c r="Z28">
        <v>196406</v>
      </c>
      <c r="AA28">
        <v>80</v>
      </c>
      <c r="AB28" t="s">
        <v>34</v>
      </c>
    </row>
    <row r="29" spans="1:28" x14ac:dyDescent="0.25">
      <c r="A29">
        <v>6506458</v>
      </c>
      <c r="B29">
        <v>331008000</v>
      </c>
      <c r="C29" t="s">
        <v>28</v>
      </c>
      <c r="D29" t="s">
        <v>29</v>
      </c>
      <c r="F29" t="s">
        <v>30</v>
      </c>
      <c r="G29" t="s">
        <v>31</v>
      </c>
      <c r="H29" t="s">
        <v>32</v>
      </c>
      <c r="I29" t="s">
        <v>33</v>
      </c>
      <c r="J29">
        <v>0</v>
      </c>
      <c r="K29">
        <v>3.1225630699999979E-2</v>
      </c>
      <c r="L29">
        <v>13.376384844600009</v>
      </c>
      <c r="M29">
        <v>7.5954239000000047E-3</v>
      </c>
      <c r="N29">
        <v>5.0636148000000004E-3</v>
      </c>
      <c r="O29">
        <v>0.18566590920000001</v>
      </c>
      <c r="P29">
        <v>3.3757460000000052E-4</v>
      </c>
      <c r="Q29">
        <v>1.0127231800000001E-2</v>
      </c>
      <c r="R29">
        <v>1.265903200000001E-3</v>
      </c>
      <c r="S29">
        <v>7.5954259999999997E-4</v>
      </c>
      <c r="T29">
        <v>2.5655644000000012E-3</v>
      </c>
      <c r="U29">
        <v>4.7161900000000007E-5</v>
      </c>
      <c r="V29">
        <v>431.5357418909997</v>
      </c>
      <c r="W29">
        <v>1417.903149934999</v>
      </c>
      <c r="X29">
        <v>12.819999999999981</v>
      </c>
      <c r="Y29">
        <v>2093.2852449000002</v>
      </c>
      <c r="Z29">
        <v>196406</v>
      </c>
      <c r="AA29">
        <v>80</v>
      </c>
      <c r="AB29" t="s">
        <v>34</v>
      </c>
    </row>
    <row r="30" spans="1:28" x14ac:dyDescent="0.25">
      <c r="A30">
        <v>6506458</v>
      </c>
      <c r="B30">
        <v>331008000</v>
      </c>
      <c r="C30" t="s">
        <v>28</v>
      </c>
      <c r="D30" t="s">
        <v>29</v>
      </c>
      <c r="F30" t="s">
        <v>30</v>
      </c>
      <c r="G30" t="s">
        <v>31</v>
      </c>
      <c r="H30" t="s">
        <v>32</v>
      </c>
      <c r="I30" t="s">
        <v>33</v>
      </c>
      <c r="J30">
        <v>0</v>
      </c>
      <c r="K30">
        <v>3.14027931E-2</v>
      </c>
      <c r="L30">
        <v>13.45227778039999</v>
      </c>
      <c r="M30">
        <v>7.6385180000000004E-3</v>
      </c>
      <c r="N30">
        <v>5.0923452999999978E-3</v>
      </c>
      <c r="O30">
        <v>0.18671931219999999</v>
      </c>
      <c r="P30">
        <v>3.3948879999999983E-4</v>
      </c>
      <c r="Q30">
        <v>1.01846894E-2</v>
      </c>
      <c r="R30">
        <v>1.2730872000000001E-3</v>
      </c>
      <c r="S30">
        <v>7.638523000000003E-4</v>
      </c>
      <c r="T30">
        <v>2.5801206000000002E-3</v>
      </c>
      <c r="U30">
        <v>4.7429000000000023E-5</v>
      </c>
      <c r="V30">
        <v>433.98412002000038</v>
      </c>
      <c r="W30">
        <v>1425.9478224800021</v>
      </c>
      <c r="X30">
        <v>12.867000000000001</v>
      </c>
      <c r="Y30">
        <v>1901.9235592099999</v>
      </c>
      <c r="Z30">
        <v>196406</v>
      </c>
      <c r="AA30">
        <v>80</v>
      </c>
      <c r="AB30" t="s">
        <v>34</v>
      </c>
    </row>
    <row r="31" spans="1:28" x14ac:dyDescent="0.25">
      <c r="A31">
        <v>6506458</v>
      </c>
      <c r="B31">
        <v>331008000</v>
      </c>
      <c r="C31" t="s">
        <v>28</v>
      </c>
      <c r="D31" t="s">
        <v>29</v>
      </c>
      <c r="F31" t="s">
        <v>30</v>
      </c>
      <c r="G31" t="s">
        <v>31</v>
      </c>
      <c r="H31" t="s">
        <v>32</v>
      </c>
      <c r="I31" t="s">
        <v>33</v>
      </c>
      <c r="J31">
        <v>0</v>
      </c>
      <c r="K31">
        <v>3.031623700000002E-2</v>
      </c>
      <c r="L31">
        <v>12.98682032789999</v>
      </c>
      <c r="M31">
        <v>7.3742199999999982E-3</v>
      </c>
      <c r="N31">
        <v>4.9161468999999996E-3</v>
      </c>
      <c r="O31">
        <v>0.18025870540000011</v>
      </c>
      <c r="P31">
        <v>3.2774369999999977E-4</v>
      </c>
      <c r="Q31">
        <v>9.8322922000000073E-3</v>
      </c>
      <c r="R31">
        <v>1.2290359999999991E-3</v>
      </c>
      <c r="S31">
        <v>7.3742210000000009E-4</v>
      </c>
      <c r="T31">
        <v>2.4908463999999998E-3</v>
      </c>
      <c r="U31">
        <v>4.5787100000000028E-5</v>
      </c>
      <c r="V31">
        <v>418.9679870160997</v>
      </c>
      <c r="W31">
        <v>1376.6090943221991</v>
      </c>
      <c r="X31">
        <v>12.427</v>
      </c>
      <c r="Y31">
        <v>2283.3464925100002</v>
      </c>
      <c r="Z31">
        <v>196406</v>
      </c>
      <c r="AA31">
        <v>80</v>
      </c>
      <c r="AB31" t="s">
        <v>34</v>
      </c>
    </row>
    <row r="32" spans="1:28" x14ac:dyDescent="0.25">
      <c r="A32">
        <v>6506458</v>
      </c>
      <c r="B32">
        <v>331008000</v>
      </c>
      <c r="C32" t="s">
        <v>28</v>
      </c>
      <c r="D32" t="s">
        <v>29</v>
      </c>
      <c r="F32" t="s">
        <v>30</v>
      </c>
      <c r="G32" t="s">
        <v>31</v>
      </c>
      <c r="H32" t="s">
        <v>32</v>
      </c>
      <c r="I32" t="s">
        <v>33</v>
      </c>
      <c r="J32">
        <v>0</v>
      </c>
      <c r="K32">
        <v>2.8827045999999971E-2</v>
      </c>
      <c r="L32">
        <v>12.34888331599999</v>
      </c>
      <c r="M32">
        <v>7.0119848E-3</v>
      </c>
      <c r="N32">
        <v>4.6746553000000003E-3</v>
      </c>
      <c r="O32">
        <v>0.17140405960000021</v>
      </c>
      <c r="P32">
        <v>3.1164330000000022E-4</v>
      </c>
      <c r="Q32">
        <v>9.3493126999999905E-3</v>
      </c>
      <c r="R32">
        <v>1.168664199999999E-3</v>
      </c>
      <c r="S32">
        <v>7.0119849999999951E-4</v>
      </c>
      <c r="T32">
        <v>2.368492099999999E-3</v>
      </c>
      <c r="U32">
        <v>4.3537900000000022E-5</v>
      </c>
      <c r="V32">
        <v>398.38750068200028</v>
      </c>
      <c r="W32">
        <v>1308.98749653</v>
      </c>
      <c r="X32">
        <v>11.88899999999996</v>
      </c>
      <c r="Y32">
        <v>1535.6193559400001</v>
      </c>
      <c r="Z32">
        <v>196406</v>
      </c>
      <c r="AA32">
        <v>80</v>
      </c>
      <c r="AB32" t="s">
        <v>34</v>
      </c>
    </row>
    <row r="33" spans="1:28" x14ac:dyDescent="0.25">
      <c r="A33">
        <v>6506458</v>
      </c>
      <c r="B33">
        <v>331008000</v>
      </c>
      <c r="C33" t="s">
        <v>28</v>
      </c>
      <c r="D33" t="s">
        <v>29</v>
      </c>
      <c r="F33" t="s">
        <v>30</v>
      </c>
      <c r="G33" t="s">
        <v>31</v>
      </c>
      <c r="H33" t="s">
        <v>32</v>
      </c>
      <c r="I33" t="s">
        <v>33</v>
      </c>
      <c r="J33">
        <v>0</v>
      </c>
      <c r="K33">
        <v>3.0318345999999979E-2</v>
      </c>
      <c r="L33">
        <v>12.98772415349999</v>
      </c>
      <c r="M33">
        <v>7.3747329000000018E-3</v>
      </c>
      <c r="N33">
        <v>4.916488700000006E-3</v>
      </c>
      <c r="O33">
        <v>0.18027124990000001</v>
      </c>
      <c r="P33">
        <v>3.277658999999997E-4</v>
      </c>
      <c r="Q33">
        <v>9.8329777000000073E-3</v>
      </c>
      <c r="R33">
        <v>1.229122099999999E-3</v>
      </c>
      <c r="S33">
        <v>7.3747239999999957E-4</v>
      </c>
      <c r="T33">
        <v>2.4910216999999972E-3</v>
      </c>
      <c r="U33">
        <v>4.5790200000000028E-5</v>
      </c>
      <c r="V33">
        <v>418.99715316699979</v>
      </c>
      <c r="W33">
        <v>1376.704927695999</v>
      </c>
      <c r="X33">
        <v>12.567999999999969</v>
      </c>
      <c r="Y33">
        <v>1951.5004969900001</v>
      </c>
      <c r="Z33">
        <v>196406</v>
      </c>
      <c r="AA33">
        <v>80</v>
      </c>
      <c r="AB33" t="s">
        <v>34</v>
      </c>
    </row>
    <row r="34" spans="1:28" x14ac:dyDescent="0.25">
      <c r="A34">
        <v>6506458</v>
      </c>
      <c r="B34">
        <v>331008000</v>
      </c>
      <c r="C34" t="s">
        <v>28</v>
      </c>
      <c r="D34" t="s">
        <v>29</v>
      </c>
      <c r="F34" t="s">
        <v>30</v>
      </c>
      <c r="G34" t="s">
        <v>31</v>
      </c>
      <c r="H34" t="s">
        <v>32</v>
      </c>
      <c r="I34" t="s">
        <v>33</v>
      </c>
      <c r="J34">
        <v>0</v>
      </c>
      <c r="K34">
        <v>2.6077468700000009E-2</v>
      </c>
      <c r="L34">
        <v>11.1710238189</v>
      </c>
      <c r="M34">
        <v>6.3431681999999989E-3</v>
      </c>
      <c r="N34">
        <v>4.2287776999999976E-3</v>
      </c>
      <c r="O34">
        <v>0.15505521899999991</v>
      </c>
      <c r="P34">
        <v>2.8191859999999991E-4</v>
      </c>
      <c r="Q34">
        <v>8.4575580999999914E-3</v>
      </c>
      <c r="R34">
        <v>1.0571953E-3</v>
      </c>
      <c r="S34">
        <v>6.3431779999999997E-4</v>
      </c>
      <c r="T34">
        <v>2.1425818999999992E-3</v>
      </c>
      <c r="U34">
        <v>3.9333700000000019E-5</v>
      </c>
      <c r="V34">
        <v>359.91504627759969</v>
      </c>
      <c r="W34">
        <v>1182.578007902001</v>
      </c>
      <c r="X34">
        <v>10.63499999999998</v>
      </c>
      <c r="Y34">
        <v>45771.449711100002</v>
      </c>
      <c r="Z34">
        <v>196406</v>
      </c>
      <c r="AA34">
        <v>80</v>
      </c>
      <c r="AB34" t="s">
        <v>34</v>
      </c>
    </row>
    <row r="35" spans="1:28" x14ac:dyDescent="0.25">
      <c r="A35">
        <v>9203643</v>
      </c>
      <c r="B35">
        <v>331101000</v>
      </c>
      <c r="C35" t="s">
        <v>63</v>
      </c>
      <c r="D35" t="s">
        <v>29</v>
      </c>
      <c r="E35" t="s">
        <v>64</v>
      </c>
      <c r="F35" t="s">
        <v>30</v>
      </c>
      <c r="G35" t="s">
        <v>31</v>
      </c>
      <c r="H35" t="s">
        <v>32</v>
      </c>
      <c r="I35" t="s">
        <v>33</v>
      </c>
      <c r="J35">
        <v>0</v>
      </c>
      <c r="K35">
        <v>8.0495530400000126E-2</v>
      </c>
      <c r="L35">
        <v>34.482544968699983</v>
      </c>
      <c r="M35">
        <v>1.9579993300000001E-2</v>
      </c>
      <c r="N35">
        <v>1.3053328899999991E-2</v>
      </c>
      <c r="O35">
        <v>0.47862207839999998</v>
      </c>
      <c r="P35">
        <v>8.70222300000001E-4</v>
      </c>
      <c r="Q35">
        <v>2.6106659399999999E-2</v>
      </c>
      <c r="R35">
        <v>3.2633324E-3</v>
      </c>
      <c r="S35">
        <v>1.9579989000000002E-3</v>
      </c>
      <c r="T35">
        <v>6.6136867000000099E-3</v>
      </c>
      <c r="U35">
        <v>4.7427100000000127E-5</v>
      </c>
      <c r="V35">
        <v>154.99178261809999</v>
      </c>
      <c r="W35">
        <v>1146.939189857201</v>
      </c>
      <c r="X35">
        <v>12.901999999999971</v>
      </c>
      <c r="Y35">
        <v>1025493.3242799999</v>
      </c>
      <c r="Z35">
        <v>199910</v>
      </c>
      <c r="AA35">
        <v>60</v>
      </c>
      <c r="AB35" t="s">
        <v>65</v>
      </c>
    </row>
    <row r="36" spans="1:28" x14ac:dyDescent="0.25">
      <c r="A36">
        <v>9203643</v>
      </c>
      <c r="B36">
        <v>331101000</v>
      </c>
      <c r="C36" t="s">
        <v>63</v>
      </c>
      <c r="D36" t="s">
        <v>29</v>
      </c>
      <c r="E36" t="s">
        <v>64</v>
      </c>
      <c r="F36" t="s">
        <v>30</v>
      </c>
      <c r="G36" t="s">
        <v>31</v>
      </c>
      <c r="H36" t="s">
        <v>32</v>
      </c>
      <c r="I36" t="s">
        <v>33</v>
      </c>
      <c r="J36">
        <v>0</v>
      </c>
      <c r="K36">
        <v>2.7857125499999968E-2</v>
      </c>
      <c r="L36">
        <v>11.933390155399991</v>
      </c>
      <c r="M36">
        <v>6.7760587000000004E-3</v>
      </c>
      <c r="N36">
        <v>4.5173714000000019E-3</v>
      </c>
      <c r="O36">
        <v>0.16563696099999989</v>
      </c>
      <c r="P36">
        <v>3.0115880000000021E-4</v>
      </c>
      <c r="Q36">
        <v>9.0347439000000047E-3</v>
      </c>
      <c r="R36">
        <v>1.129342299999999E-3</v>
      </c>
      <c r="S36">
        <v>6.7760619999999994E-4</v>
      </c>
      <c r="T36">
        <v>2.2888022000000022E-3</v>
      </c>
      <c r="U36">
        <v>4.2913000000000082E-5</v>
      </c>
      <c r="V36">
        <v>140.2349533975999</v>
      </c>
      <c r="W36">
        <v>1037.7386576338999</v>
      </c>
      <c r="X36">
        <v>11.62699999999997</v>
      </c>
      <c r="Y36">
        <v>118166.60408600001</v>
      </c>
      <c r="Z36">
        <v>199910</v>
      </c>
      <c r="AA36">
        <v>60</v>
      </c>
      <c r="AB36" t="s">
        <v>65</v>
      </c>
    </row>
    <row r="37" spans="1:28" x14ac:dyDescent="0.25">
      <c r="A37">
        <v>9203643</v>
      </c>
      <c r="B37">
        <v>331101000</v>
      </c>
      <c r="C37" t="s">
        <v>63</v>
      </c>
      <c r="D37" t="s">
        <v>29</v>
      </c>
      <c r="E37" t="s">
        <v>64</v>
      </c>
      <c r="F37" t="s">
        <v>30</v>
      </c>
      <c r="G37" t="s">
        <v>31</v>
      </c>
      <c r="H37" t="s">
        <v>32</v>
      </c>
      <c r="I37" t="s">
        <v>33</v>
      </c>
      <c r="J37">
        <v>0</v>
      </c>
      <c r="K37">
        <v>3.8736985899999979E-2</v>
      </c>
      <c r="L37">
        <v>16.594087357100001</v>
      </c>
      <c r="M37">
        <v>9.4225107000000131E-3</v>
      </c>
      <c r="N37">
        <v>6.281674000000001E-3</v>
      </c>
      <c r="O37">
        <v>0.2303280263000001</v>
      </c>
      <c r="P37">
        <v>4.1877759999999972E-4</v>
      </c>
      <c r="Q37">
        <v>1.25633462E-2</v>
      </c>
      <c r="R37">
        <v>1.5704184000000011E-3</v>
      </c>
      <c r="S37">
        <v>9.4225220000000059E-4</v>
      </c>
      <c r="T37">
        <v>3.1827137999999992E-3</v>
      </c>
      <c r="U37">
        <v>4.7342700000000139E-5</v>
      </c>
      <c r="V37">
        <v>154.71527790950009</v>
      </c>
      <c r="W37">
        <v>1144.8930561421</v>
      </c>
      <c r="X37">
        <v>12.83899999999997</v>
      </c>
      <c r="Y37">
        <v>354131.79446800001</v>
      </c>
      <c r="Z37">
        <v>199910</v>
      </c>
      <c r="AA37">
        <v>60</v>
      </c>
      <c r="AB37" t="s">
        <v>65</v>
      </c>
    </row>
    <row r="38" spans="1:28" x14ac:dyDescent="0.25">
      <c r="A38">
        <v>9203643</v>
      </c>
      <c r="B38">
        <v>331101000</v>
      </c>
      <c r="C38" t="s">
        <v>63</v>
      </c>
      <c r="D38" t="s">
        <v>29</v>
      </c>
      <c r="E38" t="s">
        <v>64</v>
      </c>
      <c r="F38" t="s">
        <v>30</v>
      </c>
      <c r="G38" t="s">
        <v>31</v>
      </c>
      <c r="H38" t="s">
        <v>32</v>
      </c>
      <c r="I38" t="s">
        <v>33</v>
      </c>
      <c r="J38">
        <v>0</v>
      </c>
      <c r="K38">
        <v>0.1146058766</v>
      </c>
      <c r="L38">
        <v>49.094679478300002</v>
      </c>
      <c r="M38">
        <v>2.787710480000001E-2</v>
      </c>
      <c r="N38">
        <v>1.8584737000000039E-2</v>
      </c>
      <c r="O38">
        <v>0.68144034640000006</v>
      </c>
      <c r="P38">
        <v>1.2389819000000011E-3</v>
      </c>
      <c r="Q38">
        <v>3.716947310000001E-2</v>
      </c>
      <c r="R38">
        <v>4.6461851999999981E-3</v>
      </c>
      <c r="S38">
        <v>2.7877122000000022E-3</v>
      </c>
      <c r="T38">
        <v>9.4162655000000085E-3</v>
      </c>
      <c r="U38">
        <v>4.2794600000000202E-5</v>
      </c>
      <c r="V38">
        <v>139.84641218909991</v>
      </c>
      <c r="W38">
        <v>1034.8634465133009</v>
      </c>
      <c r="X38">
        <v>11.53999999999996</v>
      </c>
      <c r="Y38">
        <v>1563951.98025</v>
      </c>
      <c r="Z38">
        <v>199910</v>
      </c>
      <c r="AA38">
        <v>60</v>
      </c>
      <c r="AB38" t="s">
        <v>65</v>
      </c>
    </row>
    <row r="39" spans="1:28" x14ac:dyDescent="0.25">
      <c r="A39">
        <v>9203643</v>
      </c>
      <c r="B39">
        <v>331101000</v>
      </c>
      <c r="C39" t="s">
        <v>63</v>
      </c>
      <c r="D39" t="s">
        <v>29</v>
      </c>
      <c r="E39" t="s">
        <v>64</v>
      </c>
      <c r="F39" t="s">
        <v>30</v>
      </c>
      <c r="G39" t="s">
        <v>31</v>
      </c>
      <c r="H39" t="s">
        <v>32</v>
      </c>
      <c r="I39" t="s">
        <v>33</v>
      </c>
      <c r="J39">
        <v>0</v>
      </c>
      <c r="K39">
        <v>0.16709896490000009</v>
      </c>
      <c r="L39">
        <v>71.581583477299986</v>
      </c>
      <c r="M39">
        <v>4.064569370000002E-2</v>
      </c>
      <c r="N39">
        <v>2.709712990000001E-2</v>
      </c>
      <c r="O39">
        <v>0.99356140989999964</v>
      </c>
      <c r="P39">
        <v>1.806471799999996E-3</v>
      </c>
      <c r="Q39">
        <v>5.4194258600000003E-2</v>
      </c>
      <c r="R39">
        <v>6.7742824999999854E-3</v>
      </c>
      <c r="S39">
        <v>4.0645686000000073E-3</v>
      </c>
      <c r="T39">
        <v>1.3729210999999981E-2</v>
      </c>
      <c r="U39">
        <v>4.7491700000000242E-5</v>
      </c>
      <c r="V39">
        <v>155.19953679299991</v>
      </c>
      <c r="W39">
        <v>1148.4765742602999</v>
      </c>
      <c r="X39">
        <v>12.688999999999959</v>
      </c>
      <c r="Y39">
        <v>2369050.2589599998</v>
      </c>
      <c r="Z39">
        <v>199910</v>
      </c>
      <c r="AA39">
        <v>60</v>
      </c>
      <c r="AB39" t="s">
        <v>65</v>
      </c>
    </row>
    <row r="40" spans="1:28" x14ac:dyDescent="0.25">
      <c r="A40">
        <v>9203643</v>
      </c>
      <c r="B40">
        <v>331101000</v>
      </c>
      <c r="C40" t="s">
        <v>63</v>
      </c>
      <c r="D40" t="s">
        <v>29</v>
      </c>
      <c r="E40" t="s">
        <v>64</v>
      </c>
      <c r="F40" t="s">
        <v>30</v>
      </c>
      <c r="G40" t="s">
        <v>31</v>
      </c>
      <c r="H40" t="s">
        <v>32</v>
      </c>
      <c r="I40" t="s">
        <v>33</v>
      </c>
      <c r="J40">
        <v>0</v>
      </c>
      <c r="K40">
        <v>0.18787363050000011</v>
      </c>
      <c r="L40">
        <v>80.481001385199932</v>
      </c>
      <c r="M40">
        <v>4.5698993200000003E-2</v>
      </c>
      <c r="N40">
        <v>3.0465995199999939E-2</v>
      </c>
      <c r="O40">
        <v>1.1170864517000001</v>
      </c>
      <c r="P40">
        <v>2.0310664000000012E-3</v>
      </c>
      <c r="Q40">
        <v>6.0931987999999923E-2</v>
      </c>
      <c r="R40">
        <v>7.6164968999999794E-3</v>
      </c>
      <c r="S40">
        <v>4.5699009000000016E-3</v>
      </c>
      <c r="T40">
        <v>1.54361038E-2</v>
      </c>
      <c r="U40">
        <v>4.5827500000000171E-5</v>
      </c>
      <c r="V40">
        <v>149.7600115397999</v>
      </c>
      <c r="W40">
        <v>1108.2240854017</v>
      </c>
      <c r="X40">
        <v>12.21599999999991</v>
      </c>
      <c r="Y40">
        <v>2969113.51033</v>
      </c>
      <c r="Z40">
        <v>199910</v>
      </c>
      <c r="AA40">
        <v>60</v>
      </c>
      <c r="AB40" t="s">
        <v>65</v>
      </c>
    </row>
    <row r="41" spans="1:28" x14ac:dyDescent="0.25">
      <c r="A41">
        <v>9203643</v>
      </c>
      <c r="B41">
        <v>331101000</v>
      </c>
      <c r="C41" t="s">
        <v>63</v>
      </c>
      <c r="D41" t="s">
        <v>29</v>
      </c>
      <c r="E41" t="s">
        <v>64</v>
      </c>
      <c r="F41" t="s">
        <v>30</v>
      </c>
      <c r="G41" t="s">
        <v>31</v>
      </c>
      <c r="H41" t="s">
        <v>32</v>
      </c>
      <c r="I41" t="s">
        <v>33</v>
      </c>
      <c r="J41">
        <v>0</v>
      </c>
      <c r="K41">
        <v>0.30282973280000008</v>
      </c>
      <c r="L41">
        <v>129.72571043410019</v>
      </c>
      <c r="M41">
        <v>7.3661285899999901E-2</v>
      </c>
      <c r="N41">
        <v>4.9107525099999952E-2</v>
      </c>
      <c r="O41">
        <v>1.8006092318999991</v>
      </c>
      <c r="P41">
        <v>3.273836400000001E-3</v>
      </c>
      <c r="Q41">
        <v>9.8215050199999834E-2</v>
      </c>
      <c r="R41">
        <v>1.227688010000001E-2</v>
      </c>
      <c r="S41">
        <v>7.3661307999999918E-3</v>
      </c>
      <c r="T41">
        <v>2.4881143799999981E-2</v>
      </c>
      <c r="U41">
        <v>4.7440200000000109E-5</v>
      </c>
      <c r="V41">
        <v>155.0343173869999</v>
      </c>
      <c r="W41">
        <v>1147.253948076798</v>
      </c>
      <c r="X41">
        <v>12.614999999999959</v>
      </c>
      <c r="Y41">
        <v>5153842.3857500004</v>
      </c>
      <c r="Z41">
        <v>199910</v>
      </c>
      <c r="AA41">
        <v>60</v>
      </c>
      <c r="AB41" t="s">
        <v>65</v>
      </c>
    </row>
    <row r="42" spans="1:28" x14ac:dyDescent="0.25">
      <c r="A42">
        <v>9203643</v>
      </c>
      <c r="B42">
        <v>331101000</v>
      </c>
      <c r="C42" t="s">
        <v>63</v>
      </c>
      <c r="D42" t="s">
        <v>29</v>
      </c>
      <c r="E42" t="s">
        <v>64</v>
      </c>
      <c r="F42" t="s">
        <v>30</v>
      </c>
      <c r="G42" t="s">
        <v>31</v>
      </c>
      <c r="H42" t="s">
        <v>32</v>
      </c>
      <c r="I42" t="s">
        <v>33</v>
      </c>
      <c r="J42">
        <v>0</v>
      </c>
      <c r="K42">
        <v>0.32811079269999971</v>
      </c>
      <c r="L42">
        <v>140.55557035689969</v>
      </c>
      <c r="M42">
        <v>7.9810732000000079E-2</v>
      </c>
      <c r="N42">
        <v>5.3207156499999977E-2</v>
      </c>
      <c r="O42">
        <v>1.9509290416</v>
      </c>
      <c r="P42">
        <v>3.5471417000000022E-3</v>
      </c>
      <c r="Q42">
        <v>0.10641431210000001</v>
      </c>
      <c r="R42">
        <v>1.330178820000001E-2</v>
      </c>
      <c r="S42">
        <v>7.9810748999999907E-3</v>
      </c>
      <c r="T42">
        <v>2.6958291299999999E-2</v>
      </c>
      <c r="U42">
        <v>4.746900000000005E-5</v>
      </c>
      <c r="V42">
        <v>155.12390024589979</v>
      </c>
      <c r="W42">
        <v>1147.916862355801</v>
      </c>
      <c r="X42">
        <v>12.610999999999949</v>
      </c>
      <c r="Y42">
        <v>5272437.6053200001</v>
      </c>
      <c r="Z42">
        <v>199910</v>
      </c>
      <c r="AA42">
        <v>60</v>
      </c>
      <c r="AB42" t="s">
        <v>65</v>
      </c>
    </row>
    <row r="43" spans="1:28" x14ac:dyDescent="0.25">
      <c r="A43">
        <v>9203643</v>
      </c>
      <c r="B43">
        <v>331101000</v>
      </c>
      <c r="C43" t="s">
        <v>63</v>
      </c>
      <c r="D43" t="s">
        <v>29</v>
      </c>
      <c r="E43" t="s">
        <v>64</v>
      </c>
      <c r="F43" t="s">
        <v>30</v>
      </c>
      <c r="G43" t="s">
        <v>31</v>
      </c>
      <c r="H43" t="s">
        <v>32</v>
      </c>
      <c r="I43" t="s">
        <v>33</v>
      </c>
      <c r="J43">
        <v>0</v>
      </c>
      <c r="K43">
        <v>0.18367532640000009</v>
      </c>
      <c r="L43">
        <v>78.682538780799874</v>
      </c>
      <c r="M43">
        <v>4.467778230000001E-2</v>
      </c>
      <c r="N43">
        <v>2.9785188600000009E-2</v>
      </c>
      <c r="O43">
        <v>1.092123562600001</v>
      </c>
      <c r="P43">
        <v>1.9856796999999969E-3</v>
      </c>
      <c r="Q43">
        <v>5.9570377000000063E-2</v>
      </c>
      <c r="R43">
        <v>7.4462960999999994E-3</v>
      </c>
      <c r="S43">
        <v>4.4677794000000043E-3</v>
      </c>
      <c r="T43">
        <v>1.5091159999999999E-2</v>
      </c>
      <c r="U43">
        <v>4.5851500000000142E-5</v>
      </c>
      <c r="V43">
        <v>149.8392359737</v>
      </c>
      <c r="W43">
        <v>1108.8103475845021</v>
      </c>
      <c r="X43">
        <v>12.275999999999961</v>
      </c>
      <c r="Y43">
        <v>2808072.8480500001</v>
      </c>
      <c r="Z43">
        <v>199910</v>
      </c>
      <c r="AA43">
        <v>60</v>
      </c>
      <c r="AB43" t="s">
        <v>65</v>
      </c>
    </row>
    <row r="44" spans="1:28" x14ac:dyDescent="0.25">
      <c r="A44">
        <v>9203643</v>
      </c>
      <c r="B44">
        <v>331101000</v>
      </c>
      <c r="C44" t="s">
        <v>63</v>
      </c>
      <c r="D44" t="s">
        <v>29</v>
      </c>
      <c r="E44" t="s">
        <v>64</v>
      </c>
      <c r="F44" t="s">
        <v>30</v>
      </c>
      <c r="G44" t="s">
        <v>31</v>
      </c>
      <c r="H44" t="s">
        <v>32</v>
      </c>
      <c r="I44" t="s">
        <v>33</v>
      </c>
      <c r="J44">
        <v>0</v>
      </c>
      <c r="K44">
        <v>0.22285628949999989</v>
      </c>
      <c r="L44">
        <v>95.466815992099882</v>
      </c>
      <c r="M44">
        <v>5.4208285600000072E-2</v>
      </c>
      <c r="N44">
        <v>3.6138857199999978E-2</v>
      </c>
      <c r="O44">
        <v>1.3250914598999981</v>
      </c>
      <c r="P44">
        <v>2.409257099999995E-3</v>
      </c>
      <c r="Q44">
        <v>7.2277714800000045E-2</v>
      </c>
      <c r="R44">
        <v>9.0347142000000193E-3</v>
      </c>
      <c r="S44">
        <v>5.4208295000000009E-3</v>
      </c>
      <c r="T44">
        <v>1.8310354300000001E-2</v>
      </c>
      <c r="U44">
        <v>4.2053300000000121E-5</v>
      </c>
      <c r="V44">
        <v>137.42355370070021</v>
      </c>
      <c r="W44">
        <v>1016.934293864401</v>
      </c>
      <c r="X44">
        <v>11.192999999999961</v>
      </c>
      <c r="Y44">
        <v>3528577.9327400001</v>
      </c>
      <c r="Z44">
        <v>199910</v>
      </c>
      <c r="AA44">
        <v>60</v>
      </c>
      <c r="AB44" t="s">
        <v>65</v>
      </c>
    </row>
    <row r="45" spans="1:28" x14ac:dyDescent="0.25">
      <c r="A45">
        <v>9203643</v>
      </c>
      <c r="B45">
        <v>331101000</v>
      </c>
      <c r="C45" t="s">
        <v>63</v>
      </c>
      <c r="D45" t="s">
        <v>29</v>
      </c>
      <c r="E45" t="s">
        <v>64</v>
      </c>
      <c r="F45" t="s">
        <v>30</v>
      </c>
      <c r="G45" t="s">
        <v>31</v>
      </c>
      <c r="H45" t="s">
        <v>32</v>
      </c>
      <c r="I45" t="s">
        <v>33</v>
      </c>
      <c r="J45">
        <v>0</v>
      </c>
      <c r="K45">
        <v>6.671666850000002E-2</v>
      </c>
      <c r="L45">
        <v>28.579977945699969</v>
      </c>
      <c r="M45">
        <v>1.6228378700000001E-2</v>
      </c>
      <c r="N45">
        <v>1.081891960000001E-2</v>
      </c>
      <c r="O45">
        <v>0.3966937009999999</v>
      </c>
      <c r="P45">
        <v>7.2126100000000028E-4</v>
      </c>
      <c r="Q45">
        <v>2.163783930000002E-2</v>
      </c>
      <c r="R45">
        <v>2.7047306000000009E-3</v>
      </c>
      <c r="S45">
        <v>1.6228372000000001E-3</v>
      </c>
      <c r="T45">
        <v>5.4815863000000032E-3</v>
      </c>
      <c r="U45">
        <v>4.5865900000000221E-5</v>
      </c>
      <c r="V45">
        <v>149.8895256963998</v>
      </c>
      <c r="W45">
        <v>1109.1824897531999</v>
      </c>
      <c r="X45">
        <v>12.25699999999995</v>
      </c>
      <c r="Y45">
        <v>764003.28217299993</v>
      </c>
      <c r="Z45">
        <v>199910</v>
      </c>
      <c r="AA45">
        <v>60</v>
      </c>
      <c r="AB45" t="s">
        <v>65</v>
      </c>
    </row>
    <row r="46" spans="1:28" x14ac:dyDescent="0.25">
      <c r="A46">
        <v>9203643</v>
      </c>
      <c r="B46">
        <v>331101000</v>
      </c>
      <c r="C46" t="s">
        <v>63</v>
      </c>
      <c r="D46" t="s">
        <v>29</v>
      </c>
      <c r="E46" t="s">
        <v>64</v>
      </c>
      <c r="F46" t="s">
        <v>30</v>
      </c>
      <c r="G46" t="s">
        <v>31</v>
      </c>
      <c r="H46" t="s">
        <v>32</v>
      </c>
      <c r="I46" t="s">
        <v>33</v>
      </c>
      <c r="J46">
        <v>0</v>
      </c>
      <c r="K46">
        <v>0.1447651334000005</v>
      </c>
      <c r="L46">
        <v>62.014253320200027</v>
      </c>
      <c r="M46">
        <v>3.5213140299999952E-2</v>
      </c>
      <c r="N46">
        <v>2.3475427E-2</v>
      </c>
      <c r="O46">
        <v>0.86076566219999828</v>
      </c>
      <c r="P46">
        <v>1.5650301999999979E-3</v>
      </c>
      <c r="Q46">
        <v>4.6950855499999972E-2</v>
      </c>
      <c r="R46">
        <v>5.8688568999999994E-3</v>
      </c>
      <c r="S46">
        <v>3.5213133000000021E-3</v>
      </c>
      <c r="T46">
        <v>1.189421630000001E-2</v>
      </c>
      <c r="U46">
        <v>4.4448800000000271E-5</v>
      </c>
      <c r="V46">
        <v>145.24976849169991</v>
      </c>
      <c r="W46">
        <v>1074.8482861478999</v>
      </c>
      <c r="X46">
        <v>11.805999999999941</v>
      </c>
      <c r="Y46">
        <v>2153327.5487700002</v>
      </c>
      <c r="Z46">
        <v>199910</v>
      </c>
      <c r="AA46">
        <v>60</v>
      </c>
      <c r="AB46" t="s">
        <v>65</v>
      </c>
    </row>
    <row r="47" spans="1:28" x14ac:dyDescent="0.25">
      <c r="A47">
        <v>8913916</v>
      </c>
      <c r="B47">
        <v>309051000</v>
      </c>
      <c r="C47" t="s">
        <v>47</v>
      </c>
      <c r="D47" t="s">
        <v>48</v>
      </c>
      <c r="E47" t="s">
        <v>36</v>
      </c>
      <c r="F47" t="s">
        <v>30</v>
      </c>
      <c r="G47" t="s">
        <v>31</v>
      </c>
      <c r="H47" t="s">
        <v>32</v>
      </c>
      <c r="I47" t="s">
        <v>37</v>
      </c>
      <c r="J47">
        <v>0</v>
      </c>
      <c r="K47">
        <v>0.46040150190000151</v>
      </c>
      <c r="L47">
        <v>197.22605277420109</v>
      </c>
      <c r="M47">
        <v>0.11198954979999989</v>
      </c>
      <c r="N47">
        <v>7.4659677099999877E-2</v>
      </c>
      <c r="O47">
        <v>2.7761214424</v>
      </c>
      <c r="P47">
        <v>4.9773119000000136E-3</v>
      </c>
      <c r="Q47">
        <v>0.14931939680000009</v>
      </c>
      <c r="R47">
        <v>1.866493730000001E-2</v>
      </c>
      <c r="S47">
        <v>1.119892839999998E-2</v>
      </c>
      <c r="T47">
        <v>3.7827617399999972E-2</v>
      </c>
      <c r="U47">
        <v>9.9460299999999126E-5</v>
      </c>
      <c r="V47">
        <v>325.07334968369872</v>
      </c>
      <c r="W47">
        <v>2405.5428019219648</v>
      </c>
      <c r="X47">
        <v>24.57400000000073</v>
      </c>
      <c r="Y47">
        <v>6414456.8361900002</v>
      </c>
      <c r="Z47">
        <v>199207</v>
      </c>
      <c r="AA47">
        <v>270</v>
      </c>
      <c r="AB47" t="s">
        <v>49</v>
      </c>
    </row>
    <row r="48" spans="1:28" x14ac:dyDescent="0.25">
      <c r="A48">
        <v>8913916</v>
      </c>
      <c r="B48">
        <v>309051000</v>
      </c>
      <c r="C48" t="s">
        <v>47</v>
      </c>
      <c r="D48" t="s">
        <v>48</v>
      </c>
      <c r="E48" t="s">
        <v>36</v>
      </c>
      <c r="F48" t="s">
        <v>30</v>
      </c>
      <c r="G48" t="s">
        <v>31</v>
      </c>
      <c r="H48" t="s">
        <v>32</v>
      </c>
      <c r="I48" t="s">
        <v>37</v>
      </c>
      <c r="J48">
        <v>0</v>
      </c>
      <c r="K48">
        <v>0.43727938140000222</v>
      </c>
      <c r="L48">
        <v>187.32103630009979</v>
      </c>
      <c r="M48">
        <v>0.1063652501000001</v>
      </c>
      <c r="N48">
        <v>7.0910147499999729E-2</v>
      </c>
      <c r="O48">
        <v>2.6309754775000069</v>
      </c>
      <c r="P48">
        <v>4.7273423999999861E-3</v>
      </c>
      <c r="Q48">
        <v>0.14182032849999959</v>
      </c>
      <c r="R48">
        <v>1.7727551299999891E-2</v>
      </c>
      <c r="S48">
        <v>1.063650499999997E-2</v>
      </c>
      <c r="T48">
        <v>3.592784810000027E-2</v>
      </c>
      <c r="U48">
        <v>1.185776999999994E-4</v>
      </c>
      <c r="V48">
        <v>387.54123201909812</v>
      </c>
      <c r="W48">
        <v>2867.8051266034608</v>
      </c>
      <c r="X48">
        <v>30.211000000001452</v>
      </c>
      <c r="Y48">
        <v>6202819.3756300006</v>
      </c>
      <c r="Z48">
        <v>199207</v>
      </c>
      <c r="AA48">
        <v>270</v>
      </c>
      <c r="AB48" t="s">
        <v>49</v>
      </c>
    </row>
    <row r="49" spans="1:28" x14ac:dyDescent="0.25">
      <c r="A49">
        <v>8913916</v>
      </c>
      <c r="B49">
        <v>309051000</v>
      </c>
      <c r="C49" t="s">
        <v>47</v>
      </c>
      <c r="D49" t="s">
        <v>48</v>
      </c>
      <c r="E49" t="s">
        <v>36</v>
      </c>
      <c r="F49" t="s">
        <v>30</v>
      </c>
      <c r="G49" t="s">
        <v>31</v>
      </c>
      <c r="H49" t="s">
        <v>32</v>
      </c>
      <c r="I49" t="s">
        <v>37</v>
      </c>
      <c r="J49">
        <v>0</v>
      </c>
      <c r="K49">
        <v>0.50926157300000108</v>
      </c>
      <c r="L49">
        <v>218.15664916429961</v>
      </c>
      <c r="M49">
        <v>0.1238744359000002</v>
      </c>
      <c r="N49">
        <v>8.2582940199999927E-2</v>
      </c>
      <c r="O49">
        <v>3.069656884600001</v>
      </c>
      <c r="P49">
        <v>5.5055292000000073E-3</v>
      </c>
      <c r="Q49">
        <v>0.16516591059999999</v>
      </c>
      <c r="R49">
        <v>2.0645742099999989E-2</v>
      </c>
      <c r="S49">
        <v>1.2387422700000039E-2</v>
      </c>
      <c r="T49">
        <v>4.1842051900000017E-2</v>
      </c>
      <c r="U49">
        <v>1.1457040000000011E-4</v>
      </c>
      <c r="V49">
        <v>374.4393799768992</v>
      </c>
      <c r="W49">
        <v>2770.8514184191781</v>
      </c>
      <c r="X49">
        <v>29.604999999999929</v>
      </c>
      <c r="Y49">
        <v>7183548.46263</v>
      </c>
      <c r="Z49">
        <v>199207</v>
      </c>
      <c r="AA49">
        <v>270</v>
      </c>
      <c r="AB49" t="s">
        <v>49</v>
      </c>
    </row>
    <row r="50" spans="1:28" x14ac:dyDescent="0.25">
      <c r="A50">
        <v>8913916</v>
      </c>
      <c r="B50">
        <v>309051000</v>
      </c>
      <c r="C50" t="s">
        <v>47</v>
      </c>
      <c r="D50" t="s">
        <v>48</v>
      </c>
      <c r="E50" t="s">
        <v>36</v>
      </c>
      <c r="F50" t="s">
        <v>30</v>
      </c>
      <c r="G50" t="s">
        <v>31</v>
      </c>
      <c r="H50" t="s">
        <v>32</v>
      </c>
      <c r="I50" t="s">
        <v>37</v>
      </c>
      <c r="J50">
        <v>0</v>
      </c>
      <c r="K50">
        <v>0.45229246060000028</v>
      </c>
      <c r="L50">
        <v>193.75231192569959</v>
      </c>
      <c r="M50">
        <v>0.1100170859999999</v>
      </c>
      <c r="N50">
        <v>7.3344721800000082E-2</v>
      </c>
      <c r="O50">
        <v>2.7246327646999999</v>
      </c>
      <c r="P50">
        <v>4.8896467000000034E-3</v>
      </c>
      <c r="Q50">
        <v>0.1466894460000002</v>
      </c>
      <c r="R50">
        <v>1.8336182199999999E-2</v>
      </c>
      <c r="S50">
        <v>1.100170880000001E-2</v>
      </c>
      <c r="T50">
        <v>3.7161327400000027E-2</v>
      </c>
      <c r="U50">
        <v>1.0864130000000009E-4</v>
      </c>
      <c r="V50">
        <v>355.03602423740051</v>
      </c>
      <c r="W50">
        <v>2627.266579176799</v>
      </c>
      <c r="X50">
        <v>29.667999999999981</v>
      </c>
      <c r="Y50">
        <v>6551383.5052100001</v>
      </c>
      <c r="Z50">
        <v>199207</v>
      </c>
      <c r="AA50">
        <v>270</v>
      </c>
      <c r="AB50" t="s">
        <v>49</v>
      </c>
    </row>
    <row r="51" spans="1:28" x14ac:dyDescent="0.25">
      <c r="A51">
        <v>8913916</v>
      </c>
      <c r="B51">
        <v>309051000</v>
      </c>
      <c r="C51" t="s">
        <v>47</v>
      </c>
      <c r="D51" t="s">
        <v>48</v>
      </c>
      <c r="E51" t="s">
        <v>36</v>
      </c>
      <c r="F51" t="s">
        <v>30</v>
      </c>
      <c r="G51" t="s">
        <v>31</v>
      </c>
      <c r="H51" t="s">
        <v>32</v>
      </c>
      <c r="I51" t="s">
        <v>37</v>
      </c>
      <c r="J51">
        <v>0</v>
      </c>
      <c r="K51">
        <v>3.8137808500000002E-2</v>
      </c>
      <c r="L51">
        <v>16.33741293000001</v>
      </c>
      <c r="M51">
        <v>9.2767639999999998E-3</v>
      </c>
      <c r="N51">
        <v>6.1845094999999992E-3</v>
      </c>
      <c r="O51">
        <v>0.23081413160000011</v>
      </c>
      <c r="P51">
        <v>4.1230049999999978E-4</v>
      </c>
      <c r="Q51">
        <v>1.23690198E-2</v>
      </c>
      <c r="R51">
        <v>1.5461267999999999E-3</v>
      </c>
      <c r="S51">
        <v>9.2767620000000039E-4</v>
      </c>
      <c r="T51">
        <v>3.133484399999999E-3</v>
      </c>
      <c r="U51">
        <v>4.6543999999999982E-6</v>
      </c>
      <c r="V51">
        <v>15.209056743</v>
      </c>
      <c r="W51">
        <v>112.54701962</v>
      </c>
      <c r="X51">
        <v>1.2629999999999999</v>
      </c>
      <c r="Y51">
        <v>452932.019676</v>
      </c>
      <c r="Z51">
        <v>199207</v>
      </c>
      <c r="AA51">
        <v>270</v>
      </c>
      <c r="AB51" t="s">
        <v>49</v>
      </c>
    </row>
    <row r="52" spans="1:28" x14ac:dyDescent="0.25">
      <c r="A52">
        <v>5351894</v>
      </c>
      <c r="B52">
        <v>258499000</v>
      </c>
      <c r="C52" t="s">
        <v>39</v>
      </c>
      <c r="D52" t="s">
        <v>40</v>
      </c>
      <c r="F52" t="s">
        <v>30</v>
      </c>
      <c r="G52" t="s">
        <v>31</v>
      </c>
      <c r="H52" t="s">
        <v>32</v>
      </c>
      <c r="I52" t="s">
        <v>33</v>
      </c>
      <c r="J52">
        <v>0</v>
      </c>
      <c r="K52">
        <v>3.2191238400000058E-2</v>
      </c>
      <c r="L52">
        <v>13.790033672499989</v>
      </c>
      <c r="M52">
        <v>7.8302994999999952E-3</v>
      </c>
      <c r="N52">
        <v>5.2202602000000209E-3</v>
      </c>
      <c r="O52">
        <v>0.19140739210000049</v>
      </c>
      <c r="P52">
        <v>3.4804460000000079E-4</v>
      </c>
      <c r="Q52">
        <v>1.044037620000012E-2</v>
      </c>
      <c r="R52">
        <v>1.305000500000006E-3</v>
      </c>
      <c r="S52">
        <v>7.8304509999999375E-4</v>
      </c>
      <c r="T52">
        <v>2.6449247000000001E-3</v>
      </c>
      <c r="U52">
        <v>2.9573299999999949E-5</v>
      </c>
      <c r="V52">
        <v>270.36398162759991</v>
      </c>
      <c r="W52">
        <v>888.33879887049579</v>
      </c>
      <c r="X52">
        <v>4.7349999999998396</v>
      </c>
      <c r="Y52">
        <v>2573480.9983899998</v>
      </c>
      <c r="Z52">
        <v>196200</v>
      </c>
      <c r="AA52">
        <v>250</v>
      </c>
      <c r="AB52" t="s">
        <v>41</v>
      </c>
    </row>
    <row r="53" spans="1:28" x14ac:dyDescent="0.25">
      <c r="A53">
        <v>5351894</v>
      </c>
      <c r="B53">
        <v>258499000</v>
      </c>
      <c r="C53" t="s">
        <v>39</v>
      </c>
      <c r="D53" t="s">
        <v>40</v>
      </c>
      <c r="F53" t="s">
        <v>30</v>
      </c>
      <c r="G53" t="s">
        <v>31</v>
      </c>
      <c r="H53" t="s">
        <v>32</v>
      </c>
      <c r="I53" t="s">
        <v>33</v>
      </c>
      <c r="J53">
        <v>0</v>
      </c>
      <c r="K53">
        <v>4.906911799999987E-2</v>
      </c>
      <c r="L53">
        <v>21.020152448200129</v>
      </c>
      <c r="M53">
        <v>1.193572999999995E-2</v>
      </c>
      <c r="N53">
        <v>7.9572401999999341E-3</v>
      </c>
      <c r="O53">
        <v>0.29176235069999867</v>
      </c>
      <c r="P53">
        <v>5.3051699999999923E-4</v>
      </c>
      <c r="Q53">
        <v>1.591427010000019E-2</v>
      </c>
      <c r="R53">
        <v>1.989217499999993E-3</v>
      </c>
      <c r="S53">
        <v>1.1935986999999891E-3</v>
      </c>
      <c r="T53">
        <v>4.0316534999999751E-3</v>
      </c>
      <c r="U53">
        <v>4.5928000000000242E-5</v>
      </c>
      <c r="V53">
        <v>419.90796301369699</v>
      </c>
      <c r="W53">
        <v>1379.6975952979969</v>
      </c>
      <c r="X53">
        <v>7.2869999999995896</v>
      </c>
      <c r="Y53">
        <v>3842134.17643</v>
      </c>
      <c r="Z53">
        <v>196200</v>
      </c>
      <c r="AA53">
        <v>250</v>
      </c>
      <c r="AB53" t="s">
        <v>41</v>
      </c>
    </row>
    <row r="54" spans="1:28" x14ac:dyDescent="0.25">
      <c r="A54">
        <v>5351894</v>
      </c>
      <c r="B54">
        <v>258499000</v>
      </c>
      <c r="C54" t="s">
        <v>39</v>
      </c>
      <c r="D54" t="s">
        <v>40</v>
      </c>
      <c r="F54" t="s">
        <v>30</v>
      </c>
      <c r="G54" t="s">
        <v>31</v>
      </c>
      <c r="H54" t="s">
        <v>32</v>
      </c>
      <c r="I54" t="s">
        <v>33</v>
      </c>
      <c r="J54">
        <v>0</v>
      </c>
      <c r="K54">
        <v>5.2491090599999832E-2</v>
      </c>
      <c r="L54">
        <v>22.486051942500161</v>
      </c>
      <c r="M54">
        <v>1.2768097899999919E-2</v>
      </c>
      <c r="N54">
        <v>8.5121647999999109E-3</v>
      </c>
      <c r="O54">
        <v>0.31210921949999848</v>
      </c>
      <c r="P54">
        <v>5.6751559999999857E-4</v>
      </c>
      <c r="Q54">
        <v>1.702409810000019E-2</v>
      </c>
      <c r="R54">
        <v>2.127940599999989E-3</v>
      </c>
      <c r="S54">
        <v>1.276833899999988E-3</v>
      </c>
      <c r="T54">
        <v>4.3128109999999694E-3</v>
      </c>
      <c r="U54">
        <v>4.7449300000000393E-5</v>
      </c>
      <c r="V54">
        <v>433.82564793009681</v>
      </c>
      <c r="W54">
        <v>1425.427132534297</v>
      </c>
      <c r="X54">
        <v>7.4159999999995794</v>
      </c>
      <c r="Y54">
        <v>4246863.0867400002</v>
      </c>
      <c r="Z54">
        <v>196200</v>
      </c>
      <c r="AA54">
        <v>250</v>
      </c>
      <c r="AB54" t="s">
        <v>41</v>
      </c>
    </row>
    <row r="55" spans="1:28" x14ac:dyDescent="0.25">
      <c r="A55">
        <v>5351894</v>
      </c>
      <c r="B55">
        <v>258499000</v>
      </c>
      <c r="C55" t="s">
        <v>39</v>
      </c>
      <c r="D55" t="s">
        <v>40</v>
      </c>
      <c r="F55" t="s">
        <v>30</v>
      </c>
      <c r="G55" t="s">
        <v>31</v>
      </c>
      <c r="H55" t="s">
        <v>32</v>
      </c>
      <c r="I55" t="s">
        <v>33</v>
      </c>
      <c r="J55">
        <v>0</v>
      </c>
      <c r="K55">
        <v>5.0902923999999863E-2</v>
      </c>
      <c r="L55">
        <v>21.80571663900017</v>
      </c>
      <c r="M55">
        <v>1.238178899999994E-2</v>
      </c>
      <c r="N55">
        <v>8.2546221999999121E-3</v>
      </c>
      <c r="O55">
        <v>0.30266608509999832</v>
      </c>
      <c r="P55">
        <v>5.503483999999986E-4</v>
      </c>
      <c r="Q55">
        <v>1.650902260000019E-2</v>
      </c>
      <c r="R55">
        <v>2.0635556999999858E-3</v>
      </c>
      <c r="S55">
        <v>1.238202699999988E-3</v>
      </c>
      <c r="T55">
        <v>4.1823219999999762E-3</v>
      </c>
      <c r="U55">
        <v>4.7461600000000332E-5</v>
      </c>
      <c r="V55">
        <v>433.96337969599688</v>
      </c>
      <c r="W55">
        <v>1425.8796787379979</v>
      </c>
      <c r="X55">
        <v>7.587999999999572</v>
      </c>
      <c r="Y55">
        <v>4114458.764669999</v>
      </c>
      <c r="Z55">
        <v>196200</v>
      </c>
      <c r="AA55">
        <v>250</v>
      </c>
      <c r="AB55" t="s">
        <v>41</v>
      </c>
    </row>
    <row r="56" spans="1:28" x14ac:dyDescent="0.25">
      <c r="A56">
        <v>5351894</v>
      </c>
      <c r="B56">
        <v>258499000</v>
      </c>
      <c r="C56" t="s">
        <v>39</v>
      </c>
      <c r="D56" t="s">
        <v>40</v>
      </c>
      <c r="F56" t="s">
        <v>30</v>
      </c>
      <c r="G56" t="s">
        <v>31</v>
      </c>
      <c r="H56" t="s">
        <v>32</v>
      </c>
      <c r="I56" t="s">
        <v>33</v>
      </c>
      <c r="J56">
        <v>0</v>
      </c>
      <c r="K56">
        <v>4.0427012499999922E-2</v>
      </c>
      <c r="L56">
        <v>17.318063180600081</v>
      </c>
      <c r="M56">
        <v>9.8335795999999719E-3</v>
      </c>
      <c r="N56">
        <v>6.5558409999999893E-3</v>
      </c>
      <c r="O56">
        <v>0.2403768796999993</v>
      </c>
      <c r="P56">
        <v>4.3710199999999938E-4</v>
      </c>
      <c r="Q56">
        <v>1.3111412200000269E-2</v>
      </c>
      <c r="R56">
        <v>1.638830700000003E-3</v>
      </c>
      <c r="S56">
        <v>9.8338959999998577E-4</v>
      </c>
      <c r="T56">
        <v>3.32159949999998E-3</v>
      </c>
      <c r="U56">
        <v>4.5945800000000139E-5</v>
      </c>
      <c r="V56">
        <v>419.96888934389671</v>
      </c>
      <c r="W56">
        <v>1379.8977822204961</v>
      </c>
      <c r="X56">
        <v>7.1059999999995993</v>
      </c>
      <c r="Y56">
        <v>2749560.2024400001</v>
      </c>
      <c r="Z56">
        <v>196200</v>
      </c>
      <c r="AA56">
        <v>250</v>
      </c>
      <c r="AB56" t="s">
        <v>41</v>
      </c>
    </row>
    <row r="57" spans="1:28" x14ac:dyDescent="0.25">
      <c r="A57">
        <v>5351894</v>
      </c>
      <c r="B57">
        <v>258499000</v>
      </c>
      <c r="C57" t="s">
        <v>39</v>
      </c>
      <c r="D57" t="s">
        <v>40</v>
      </c>
      <c r="F57" t="s">
        <v>30</v>
      </c>
      <c r="G57" t="s">
        <v>31</v>
      </c>
      <c r="H57" t="s">
        <v>32</v>
      </c>
      <c r="I57" t="s">
        <v>33</v>
      </c>
      <c r="J57">
        <v>0</v>
      </c>
      <c r="K57">
        <v>2.6095369500000042E-2</v>
      </c>
      <c r="L57">
        <v>11.1786919862</v>
      </c>
      <c r="M57">
        <v>6.3475110000000027E-3</v>
      </c>
      <c r="N57">
        <v>4.2317313000000021E-3</v>
      </c>
      <c r="O57">
        <v>0.15516164750000019</v>
      </c>
      <c r="P57">
        <v>2.8213730000000071E-4</v>
      </c>
      <c r="Q57">
        <v>8.463337800000038E-3</v>
      </c>
      <c r="R57">
        <v>1.057873200000002E-3</v>
      </c>
      <c r="S57">
        <v>6.3476589999999675E-4</v>
      </c>
      <c r="T57">
        <v>2.144068199999996E-3</v>
      </c>
      <c r="U57">
        <v>2.2857599999999891E-5</v>
      </c>
      <c r="V57">
        <v>208.90916664080041</v>
      </c>
      <c r="W57">
        <v>686.41583560719675</v>
      </c>
      <c r="X57">
        <v>3.501999999999958</v>
      </c>
      <c r="Y57">
        <v>2127144.7682400001</v>
      </c>
      <c r="Z57">
        <v>196200</v>
      </c>
      <c r="AA57">
        <v>250</v>
      </c>
      <c r="AB57" t="s">
        <v>41</v>
      </c>
    </row>
    <row r="58" spans="1:28" x14ac:dyDescent="0.25">
      <c r="A58">
        <v>9636060</v>
      </c>
      <c r="B58">
        <v>273352940</v>
      </c>
      <c r="C58" t="s">
        <v>57</v>
      </c>
      <c r="D58" t="s">
        <v>45</v>
      </c>
      <c r="F58" t="s">
        <v>30</v>
      </c>
      <c r="G58" t="s">
        <v>31</v>
      </c>
      <c r="H58" t="s">
        <v>32</v>
      </c>
      <c r="I58" t="s">
        <v>33</v>
      </c>
      <c r="J58">
        <v>0</v>
      </c>
      <c r="K58">
        <v>0.13500273309999999</v>
      </c>
      <c r="L58">
        <v>57.832251799999987</v>
      </c>
      <c r="M58">
        <v>3.2838503100000013E-2</v>
      </c>
      <c r="N58">
        <v>2.1892335499999999E-2</v>
      </c>
      <c r="O58">
        <v>0.80271896139999999</v>
      </c>
      <c r="P58">
        <v>1.4594887999999999E-3</v>
      </c>
      <c r="Q58">
        <v>4.3784669599999992E-2</v>
      </c>
      <c r="R58">
        <v>5.4730838000000004E-3</v>
      </c>
      <c r="S58">
        <v>3.2838506999999999E-3</v>
      </c>
      <c r="T58">
        <v>1.10921166E-2</v>
      </c>
      <c r="U58">
        <v>6.1907000000000007E-6</v>
      </c>
      <c r="V58">
        <v>20.230787113000002</v>
      </c>
      <c r="W58">
        <v>149.70782310000001</v>
      </c>
      <c r="X58">
        <v>1.6950000000000001</v>
      </c>
      <c r="Y58">
        <v>1199395.1740300001</v>
      </c>
      <c r="Z58">
        <v>201309</v>
      </c>
      <c r="AA58">
        <v>130</v>
      </c>
      <c r="AB58" t="s">
        <v>58</v>
      </c>
    </row>
    <row r="59" spans="1:28" x14ac:dyDescent="0.25">
      <c r="A59">
        <v>9636060</v>
      </c>
      <c r="B59">
        <v>273352940</v>
      </c>
      <c r="C59" t="s">
        <v>57</v>
      </c>
      <c r="D59" t="s">
        <v>45</v>
      </c>
      <c r="F59" t="s">
        <v>30</v>
      </c>
      <c r="G59" t="s">
        <v>31</v>
      </c>
      <c r="H59" t="s">
        <v>32</v>
      </c>
      <c r="I59" t="s">
        <v>33</v>
      </c>
      <c r="J59">
        <v>0</v>
      </c>
      <c r="K59">
        <v>0.1177789139</v>
      </c>
      <c r="L59">
        <v>50.453940581899992</v>
      </c>
      <c r="M59">
        <v>2.8648925000000009E-2</v>
      </c>
      <c r="N59">
        <v>1.9099283599999999E-2</v>
      </c>
      <c r="O59">
        <v>0.70030706050000002</v>
      </c>
      <c r="P59">
        <v>1.273285099999999E-3</v>
      </c>
      <c r="Q59">
        <v>3.8198566900000022E-2</v>
      </c>
      <c r="R59">
        <v>4.7748209000000007E-3</v>
      </c>
      <c r="S59">
        <v>2.8648927000000002E-3</v>
      </c>
      <c r="T59">
        <v>9.676970200000001E-3</v>
      </c>
      <c r="U59">
        <v>9.3299000000000002E-6</v>
      </c>
      <c r="V59">
        <v>30.490104021000001</v>
      </c>
      <c r="W59">
        <v>225.62676999000001</v>
      </c>
      <c r="X59">
        <v>2.5570000000000008</v>
      </c>
      <c r="Y59">
        <v>1354063.5259700001</v>
      </c>
      <c r="Z59">
        <v>201309</v>
      </c>
      <c r="AA59">
        <v>130</v>
      </c>
      <c r="AB59" t="s">
        <v>58</v>
      </c>
    </row>
    <row r="60" spans="1:28" x14ac:dyDescent="0.25">
      <c r="A60">
        <v>9636060</v>
      </c>
      <c r="B60">
        <v>273352940</v>
      </c>
      <c r="C60" t="s">
        <v>57</v>
      </c>
      <c r="D60" t="s">
        <v>45</v>
      </c>
      <c r="F60" t="s">
        <v>30</v>
      </c>
      <c r="G60" t="s">
        <v>31</v>
      </c>
      <c r="H60" t="s">
        <v>32</v>
      </c>
      <c r="I60" t="s">
        <v>33</v>
      </c>
      <c r="J60">
        <v>0</v>
      </c>
      <c r="K60">
        <v>0.22279846</v>
      </c>
      <c r="L60">
        <v>95.442043243700013</v>
      </c>
      <c r="M60">
        <v>5.4194219800000012E-2</v>
      </c>
      <c r="N60">
        <v>3.6129479900000011E-2</v>
      </c>
      <c r="O60">
        <v>1.3247475932999999</v>
      </c>
      <c r="P60">
        <v>2.408632E-3</v>
      </c>
      <c r="Q60">
        <v>7.2258960200000028E-2</v>
      </c>
      <c r="R60">
        <v>9.0323699999999979E-3</v>
      </c>
      <c r="S60">
        <v>5.4194222000000011E-3</v>
      </c>
      <c r="T60">
        <v>1.8305603600000001E-2</v>
      </c>
      <c r="U60">
        <v>1.10859E-5</v>
      </c>
      <c r="V60">
        <v>36.228877490099997</v>
      </c>
      <c r="W60">
        <v>268.09369255220008</v>
      </c>
      <c r="X60">
        <v>3.0470000000000002</v>
      </c>
      <c r="Y60">
        <v>1587453.7834000001</v>
      </c>
      <c r="Z60">
        <v>201309</v>
      </c>
      <c r="AA60">
        <v>130</v>
      </c>
      <c r="AB60" t="s">
        <v>58</v>
      </c>
    </row>
    <row r="61" spans="1:28" x14ac:dyDescent="0.25">
      <c r="A61">
        <v>9636060</v>
      </c>
      <c r="B61">
        <v>273352940</v>
      </c>
      <c r="C61" t="s">
        <v>57</v>
      </c>
      <c r="D61" t="s">
        <v>45</v>
      </c>
      <c r="F61" t="s">
        <v>30</v>
      </c>
      <c r="G61" t="s">
        <v>31</v>
      </c>
      <c r="H61" t="s">
        <v>32</v>
      </c>
      <c r="I61" t="s">
        <v>33</v>
      </c>
      <c r="J61">
        <v>0</v>
      </c>
      <c r="K61">
        <v>0.11495361110000001</v>
      </c>
      <c r="L61">
        <v>49.2436406562</v>
      </c>
      <c r="M61">
        <v>2.79616886E-2</v>
      </c>
      <c r="N61">
        <v>1.86411257E-2</v>
      </c>
      <c r="O61">
        <v>0.6835079451999998</v>
      </c>
      <c r="P61">
        <v>1.242742E-3</v>
      </c>
      <c r="Q61">
        <v>3.7282251099999997E-2</v>
      </c>
      <c r="R61">
        <v>4.6602816999999994E-3</v>
      </c>
      <c r="S61">
        <v>2.796169199999999E-3</v>
      </c>
      <c r="T61">
        <v>9.4448368999999997E-3</v>
      </c>
      <c r="U61">
        <v>9.3171999999999961E-6</v>
      </c>
      <c r="V61">
        <v>30.447280143</v>
      </c>
      <c r="W61">
        <v>225.30987057999999</v>
      </c>
      <c r="X61">
        <v>2.5539999999999998</v>
      </c>
      <c r="Y61">
        <v>784428.32598800003</v>
      </c>
      <c r="Z61">
        <v>201309</v>
      </c>
      <c r="AA61">
        <v>130</v>
      </c>
      <c r="AB61" t="s">
        <v>58</v>
      </c>
    </row>
    <row r="62" spans="1:28" x14ac:dyDescent="0.25">
      <c r="A62">
        <v>9636060</v>
      </c>
      <c r="B62">
        <v>273352940</v>
      </c>
      <c r="C62" t="s">
        <v>57</v>
      </c>
      <c r="D62" t="s">
        <v>45</v>
      </c>
      <c r="F62" t="s">
        <v>30</v>
      </c>
      <c r="G62" t="s">
        <v>31</v>
      </c>
      <c r="H62" t="s">
        <v>32</v>
      </c>
      <c r="I62" t="s">
        <v>33</v>
      </c>
      <c r="J62">
        <v>0</v>
      </c>
      <c r="K62">
        <v>4.0172837900000001E-2</v>
      </c>
      <c r="L62">
        <v>17.20917537890001</v>
      </c>
      <c r="M62">
        <v>9.7717711999999995E-3</v>
      </c>
      <c r="N62">
        <v>6.5145146999999988E-3</v>
      </c>
      <c r="O62">
        <v>0.23886551819999999</v>
      </c>
      <c r="P62">
        <v>4.343013000000001E-4</v>
      </c>
      <c r="Q62">
        <v>1.3029028600000001E-2</v>
      </c>
      <c r="R62">
        <v>1.6286285999999989E-3</v>
      </c>
      <c r="S62">
        <v>9.771770999999999E-4</v>
      </c>
      <c r="T62">
        <v>3.300687300000001E-3</v>
      </c>
      <c r="U62">
        <v>3.471900000000001E-6</v>
      </c>
      <c r="V62">
        <v>11.345023196</v>
      </c>
      <c r="W62">
        <v>83.953170990000018</v>
      </c>
      <c r="X62">
        <v>0.95900000000000041</v>
      </c>
      <c r="Y62">
        <v>267273.321704</v>
      </c>
      <c r="Z62">
        <v>201309</v>
      </c>
      <c r="AA62">
        <v>130</v>
      </c>
      <c r="AB62" t="s">
        <v>58</v>
      </c>
    </row>
    <row r="63" spans="1:28" x14ac:dyDescent="0.25">
      <c r="A63">
        <v>9776729</v>
      </c>
      <c r="B63">
        <v>273013390</v>
      </c>
      <c r="C63" t="s">
        <v>74</v>
      </c>
      <c r="F63" t="s">
        <v>30</v>
      </c>
      <c r="G63" t="s">
        <v>31</v>
      </c>
      <c r="H63" t="s">
        <v>32</v>
      </c>
      <c r="I63" t="s">
        <v>33</v>
      </c>
      <c r="J63">
        <v>0</v>
      </c>
      <c r="K63">
        <v>1.1499635999999999E-3</v>
      </c>
      <c r="L63">
        <v>0.4926196328000001</v>
      </c>
      <c r="M63">
        <v>2.7972110000000001E-4</v>
      </c>
      <c r="N63">
        <v>1.8648039999999999E-4</v>
      </c>
      <c r="O63">
        <v>6.8376226999999996E-3</v>
      </c>
      <c r="P63">
        <v>1.2432199999999999E-5</v>
      </c>
      <c r="Q63">
        <v>3.72961E-4</v>
      </c>
      <c r="R63">
        <v>4.6620399999999978E-5</v>
      </c>
      <c r="S63">
        <v>2.7971899999999999E-5</v>
      </c>
      <c r="T63">
        <v>9.4483300000000004E-5</v>
      </c>
      <c r="U63">
        <v>1.714E-6</v>
      </c>
      <c r="V63">
        <v>5.6012731650000003</v>
      </c>
      <c r="W63">
        <v>41.449419505000002</v>
      </c>
      <c r="X63">
        <v>0.46700000000000008</v>
      </c>
      <c r="Y63">
        <v>135271945.84</v>
      </c>
      <c r="Z63">
        <v>201503</v>
      </c>
      <c r="AA63">
        <v>278</v>
      </c>
      <c r="AB63" t="s">
        <v>75</v>
      </c>
    </row>
    <row r="64" spans="1:28" x14ac:dyDescent="0.25">
      <c r="A64">
        <v>8913899</v>
      </c>
      <c r="B64">
        <v>331037000</v>
      </c>
      <c r="C64" t="s">
        <v>35</v>
      </c>
      <c r="D64" t="s">
        <v>29</v>
      </c>
      <c r="E64" t="s">
        <v>36</v>
      </c>
      <c r="F64" t="s">
        <v>30</v>
      </c>
      <c r="G64" t="s">
        <v>31</v>
      </c>
      <c r="H64" t="s">
        <v>32</v>
      </c>
      <c r="I64" t="s">
        <v>37</v>
      </c>
      <c r="J64">
        <v>0</v>
      </c>
      <c r="K64">
        <v>0.29774280539999959</v>
      </c>
      <c r="L64">
        <v>127.5465801243999</v>
      </c>
      <c r="M64">
        <v>7.24239255E-2</v>
      </c>
      <c r="N64">
        <v>4.8282615399999972E-2</v>
      </c>
      <c r="O64">
        <v>1.7884848492000001</v>
      </c>
      <c r="P64">
        <v>3.2188399000000001E-3</v>
      </c>
      <c r="Q64">
        <v>9.6565234200000072E-2</v>
      </c>
      <c r="R64">
        <v>1.207065410000001E-2</v>
      </c>
      <c r="S64">
        <v>7.2423924000000013E-3</v>
      </c>
      <c r="T64">
        <v>2.446319230000003E-2</v>
      </c>
      <c r="U64">
        <v>1.1750680000000011E-4</v>
      </c>
      <c r="V64">
        <v>384.01374367249991</v>
      </c>
      <c r="W64">
        <v>2841.7017125159991</v>
      </c>
      <c r="X64">
        <v>32.267999999999972</v>
      </c>
      <c r="Y64">
        <v>2588870.17111</v>
      </c>
      <c r="Z64">
        <v>199203</v>
      </c>
      <c r="AA64">
        <v>270</v>
      </c>
      <c r="AB64" t="s">
        <v>38</v>
      </c>
    </row>
    <row r="65" spans="1:28" x14ac:dyDescent="0.25">
      <c r="A65">
        <v>8913899</v>
      </c>
      <c r="B65">
        <v>331037000</v>
      </c>
      <c r="C65" t="s">
        <v>35</v>
      </c>
      <c r="D65" t="s">
        <v>29</v>
      </c>
      <c r="E65" t="s">
        <v>36</v>
      </c>
      <c r="F65" t="s">
        <v>30</v>
      </c>
      <c r="G65" t="s">
        <v>31</v>
      </c>
      <c r="H65" t="s">
        <v>32</v>
      </c>
      <c r="I65" t="s">
        <v>37</v>
      </c>
      <c r="J65">
        <v>0</v>
      </c>
      <c r="K65">
        <v>0.1504803811</v>
      </c>
      <c r="L65">
        <v>64.462542090999989</v>
      </c>
      <c r="M65">
        <v>3.6603336799999997E-2</v>
      </c>
      <c r="N65">
        <v>2.4402223699999989E-2</v>
      </c>
      <c r="O65">
        <v>0.89496050709999941</v>
      </c>
      <c r="P65">
        <v>1.626815400000001E-3</v>
      </c>
      <c r="Q65">
        <v>4.8804447899999957E-2</v>
      </c>
      <c r="R65">
        <v>6.1005568000000003E-3</v>
      </c>
      <c r="S65">
        <v>3.660333999999999E-3</v>
      </c>
      <c r="T65">
        <v>1.23637937E-2</v>
      </c>
      <c r="U65">
        <v>1.069312E-4</v>
      </c>
      <c r="V65">
        <v>349.44892984799981</v>
      </c>
      <c r="W65">
        <v>2585.9220858400008</v>
      </c>
      <c r="X65">
        <v>29.282000000000011</v>
      </c>
      <c r="Y65">
        <v>117033.70159900001</v>
      </c>
      <c r="Z65">
        <v>199203</v>
      </c>
      <c r="AA65">
        <v>270</v>
      </c>
      <c r="AB65" t="s">
        <v>38</v>
      </c>
    </row>
    <row r="66" spans="1:28" x14ac:dyDescent="0.25">
      <c r="A66">
        <v>8913899</v>
      </c>
      <c r="B66">
        <v>331037000</v>
      </c>
      <c r="C66" t="s">
        <v>35</v>
      </c>
      <c r="D66" t="s">
        <v>29</v>
      </c>
      <c r="E66" t="s">
        <v>36</v>
      </c>
      <c r="F66" t="s">
        <v>30</v>
      </c>
      <c r="G66" t="s">
        <v>31</v>
      </c>
      <c r="H66" t="s">
        <v>32</v>
      </c>
      <c r="I66" t="s">
        <v>37</v>
      </c>
      <c r="J66">
        <v>0</v>
      </c>
      <c r="K66">
        <v>0.34986069669999992</v>
      </c>
      <c r="L66">
        <v>149.87275811859999</v>
      </c>
      <c r="M66">
        <v>8.5101249500000031E-2</v>
      </c>
      <c r="N66">
        <v>5.6734167299999992E-2</v>
      </c>
      <c r="O66">
        <v>2.1055115111</v>
      </c>
      <c r="P66">
        <v>3.7822769000000001E-3</v>
      </c>
      <c r="Q66">
        <v>0.1134683349</v>
      </c>
      <c r="R66">
        <v>1.4183542400000001E-2</v>
      </c>
      <c r="S66">
        <v>8.5101265999999939E-3</v>
      </c>
      <c r="T66">
        <v>2.874531180000002E-2</v>
      </c>
      <c r="U66">
        <v>1.170111999999999E-4</v>
      </c>
      <c r="V66">
        <v>382.38932291220033</v>
      </c>
      <c r="W66">
        <v>2829.6809932320002</v>
      </c>
      <c r="X66">
        <v>31.96999999999997</v>
      </c>
      <c r="Y66">
        <v>4142430.7244500001</v>
      </c>
      <c r="Z66">
        <v>199203</v>
      </c>
      <c r="AA66">
        <v>270</v>
      </c>
      <c r="AB66" t="s">
        <v>38</v>
      </c>
    </row>
    <row r="67" spans="1:28" x14ac:dyDescent="0.25">
      <c r="A67">
        <v>8913899</v>
      </c>
      <c r="B67">
        <v>331037000</v>
      </c>
      <c r="C67" t="s">
        <v>35</v>
      </c>
      <c r="D67" t="s">
        <v>29</v>
      </c>
      <c r="E67" t="s">
        <v>36</v>
      </c>
      <c r="F67" t="s">
        <v>30</v>
      </c>
      <c r="G67" t="s">
        <v>31</v>
      </c>
      <c r="H67" t="s">
        <v>32</v>
      </c>
      <c r="I67" t="s">
        <v>37</v>
      </c>
      <c r="J67">
        <v>0</v>
      </c>
      <c r="K67">
        <v>0.59041231709999997</v>
      </c>
      <c r="L67">
        <v>252.9198708495999</v>
      </c>
      <c r="M67">
        <v>0.14361380630000001</v>
      </c>
      <c r="N67">
        <v>9.5742535799999931E-2</v>
      </c>
      <c r="O67">
        <v>3.5694842906999971</v>
      </c>
      <c r="P67">
        <v>6.3828355999999992E-3</v>
      </c>
      <c r="Q67">
        <v>0.19148507729999989</v>
      </c>
      <c r="R67">
        <v>2.39356363E-2</v>
      </c>
      <c r="S67">
        <v>1.43613796E-2</v>
      </c>
      <c r="T67">
        <v>4.8509551600000068E-2</v>
      </c>
      <c r="U67">
        <v>1.1085329999999979E-4</v>
      </c>
      <c r="V67">
        <v>362.26475756949992</v>
      </c>
      <c r="W67">
        <v>2680.7592061654968</v>
      </c>
      <c r="X67">
        <v>30.340000000000011</v>
      </c>
      <c r="Y67">
        <v>8910540.8130900003</v>
      </c>
      <c r="Z67">
        <v>199203</v>
      </c>
      <c r="AA67">
        <v>270</v>
      </c>
      <c r="AB67" t="s">
        <v>38</v>
      </c>
    </row>
    <row r="68" spans="1:28" x14ac:dyDescent="0.25">
      <c r="A68">
        <v>8913899</v>
      </c>
      <c r="B68">
        <v>331037000</v>
      </c>
      <c r="C68" t="s">
        <v>35</v>
      </c>
      <c r="D68" t="s">
        <v>29</v>
      </c>
      <c r="E68" t="s">
        <v>36</v>
      </c>
      <c r="F68" t="s">
        <v>30</v>
      </c>
      <c r="G68" t="s">
        <v>31</v>
      </c>
      <c r="H68" t="s">
        <v>32</v>
      </c>
      <c r="I68" t="s">
        <v>37</v>
      </c>
      <c r="J68">
        <v>0</v>
      </c>
      <c r="K68">
        <v>0.70994162259999949</v>
      </c>
      <c r="L68">
        <v>304.12364025640011</v>
      </c>
      <c r="M68">
        <v>0.17268850120000001</v>
      </c>
      <c r="N68">
        <v>0.115125668</v>
      </c>
      <c r="O68">
        <v>4.2949255032000018</v>
      </c>
      <c r="P68">
        <v>7.6750453000000076E-3</v>
      </c>
      <c r="Q68">
        <v>0.23025133500000011</v>
      </c>
      <c r="R68">
        <v>2.8781418899999939E-2</v>
      </c>
      <c r="S68">
        <v>1.726884939999997E-2</v>
      </c>
      <c r="T68">
        <v>5.833033820000004E-2</v>
      </c>
      <c r="U68">
        <v>1.184312999999998E-4</v>
      </c>
      <c r="V68">
        <v>387.03110478309998</v>
      </c>
      <c r="W68">
        <v>2864.030180609403</v>
      </c>
      <c r="X68">
        <v>32.312999999999988</v>
      </c>
      <c r="Y68">
        <v>10814288.784499999</v>
      </c>
      <c r="Z68">
        <v>199203</v>
      </c>
      <c r="AA68">
        <v>270</v>
      </c>
      <c r="AB68" t="s">
        <v>38</v>
      </c>
    </row>
    <row r="69" spans="1:28" x14ac:dyDescent="0.25">
      <c r="A69">
        <v>8913899</v>
      </c>
      <c r="B69">
        <v>331037000</v>
      </c>
      <c r="C69" t="s">
        <v>35</v>
      </c>
      <c r="D69" t="s">
        <v>29</v>
      </c>
      <c r="E69" t="s">
        <v>36</v>
      </c>
      <c r="F69" t="s">
        <v>30</v>
      </c>
      <c r="G69" t="s">
        <v>31</v>
      </c>
      <c r="H69" t="s">
        <v>32</v>
      </c>
      <c r="I69" t="s">
        <v>37</v>
      </c>
      <c r="J69">
        <v>0</v>
      </c>
      <c r="K69">
        <v>0.70349086860000087</v>
      </c>
      <c r="L69">
        <v>301.36027678110071</v>
      </c>
      <c r="M69">
        <v>0.17111939949999999</v>
      </c>
      <c r="N69">
        <v>0.1140795987999999</v>
      </c>
      <c r="O69">
        <v>4.2565690132000018</v>
      </c>
      <c r="P69">
        <v>7.6053066000000098E-3</v>
      </c>
      <c r="Q69">
        <v>0.22815920059999989</v>
      </c>
      <c r="R69">
        <v>2.8519900799999991E-2</v>
      </c>
      <c r="S69">
        <v>1.711193879999998E-2</v>
      </c>
      <c r="T69">
        <v>5.7800331699999978E-2</v>
      </c>
      <c r="U69">
        <v>1.1380440000000011E-4</v>
      </c>
      <c r="V69">
        <v>371.90465959209962</v>
      </c>
      <c r="W69">
        <v>2752.0944676529002</v>
      </c>
      <c r="X69">
        <v>30.96600000000009</v>
      </c>
      <c r="Y69">
        <v>10712338.115900001</v>
      </c>
      <c r="Z69">
        <v>199203</v>
      </c>
      <c r="AA69">
        <v>270</v>
      </c>
      <c r="AB69" t="s">
        <v>38</v>
      </c>
    </row>
    <row r="70" spans="1:28" x14ac:dyDescent="0.25">
      <c r="A70">
        <v>8913899</v>
      </c>
      <c r="B70">
        <v>331037000</v>
      </c>
      <c r="C70" t="s">
        <v>35</v>
      </c>
      <c r="D70" t="s">
        <v>29</v>
      </c>
      <c r="E70" t="s">
        <v>36</v>
      </c>
      <c r="F70" t="s">
        <v>30</v>
      </c>
      <c r="G70" t="s">
        <v>31</v>
      </c>
      <c r="H70" t="s">
        <v>32</v>
      </c>
      <c r="I70" t="s">
        <v>37</v>
      </c>
      <c r="J70">
        <v>0</v>
      </c>
      <c r="K70">
        <v>0.73428157139999983</v>
      </c>
      <c r="L70">
        <v>314.55034966500028</v>
      </c>
      <c r="M70">
        <v>0.17860903250000029</v>
      </c>
      <c r="N70">
        <v>0.119072687</v>
      </c>
      <c r="O70">
        <v>4.442990449399999</v>
      </c>
      <c r="P70">
        <v>7.9381814000000009E-3</v>
      </c>
      <c r="Q70">
        <v>0.23814537189999979</v>
      </c>
      <c r="R70">
        <v>2.9768173799999999E-2</v>
      </c>
      <c r="S70">
        <v>1.786090219999998E-2</v>
      </c>
      <c r="T70">
        <v>6.0330161699999933E-2</v>
      </c>
      <c r="U70">
        <v>1.1815709999999999E-4</v>
      </c>
      <c r="V70">
        <v>386.13295698900009</v>
      </c>
      <c r="W70">
        <v>2857.3838855215008</v>
      </c>
      <c r="X70">
        <v>32.228000000000037</v>
      </c>
      <c r="Y70">
        <v>11113757.5667</v>
      </c>
      <c r="Z70">
        <v>199203</v>
      </c>
      <c r="AA70">
        <v>270</v>
      </c>
      <c r="AB70" t="s">
        <v>38</v>
      </c>
    </row>
    <row r="71" spans="1:28" x14ac:dyDescent="0.25">
      <c r="A71">
        <v>8913899</v>
      </c>
      <c r="B71">
        <v>331037000</v>
      </c>
      <c r="C71" t="s">
        <v>35</v>
      </c>
      <c r="D71" t="s">
        <v>29</v>
      </c>
      <c r="E71" t="s">
        <v>36</v>
      </c>
      <c r="F71" t="s">
        <v>30</v>
      </c>
      <c r="G71" t="s">
        <v>31</v>
      </c>
      <c r="H71" t="s">
        <v>32</v>
      </c>
      <c r="I71" t="s">
        <v>37</v>
      </c>
      <c r="J71">
        <v>0</v>
      </c>
      <c r="K71">
        <v>0.7029179493000004</v>
      </c>
      <c r="L71">
        <v>301.11485138019953</v>
      </c>
      <c r="M71">
        <v>0.17098004130000011</v>
      </c>
      <c r="N71">
        <v>0.1139866960999999</v>
      </c>
      <c r="O71">
        <v>4.2522582928000006</v>
      </c>
      <c r="P71">
        <v>7.5991138999999949E-3</v>
      </c>
      <c r="Q71">
        <v>0.2279733869000001</v>
      </c>
      <c r="R71">
        <v>2.8496673600000001E-2</v>
      </c>
      <c r="S71">
        <v>1.709800550000001E-2</v>
      </c>
      <c r="T71">
        <v>5.7753259700000073E-2</v>
      </c>
      <c r="U71">
        <v>1.1819719999999999E-4</v>
      </c>
      <c r="V71">
        <v>386.26200965069978</v>
      </c>
      <c r="W71">
        <v>2858.3388533379971</v>
      </c>
      <c r="X71">
        <v>32.314</v>
      </c>
      <c r="Y71">
        <v>10752059.232999999</v>
      </c>
      <c r="Z71">
        <v>199203</v>
      </c>
      <c r="AA71">
        <v>270</v>
      </c>
      <c r="AB71" t="s">
        <v>38</v>
      </c>
    </row>
    <row r="72" spans="1:28" x14ac:dyDescent="0.25">
      <c r="A72">
        <v>8913899</v>
      </c>
      <c r="B72">
        <v>331037000</v>
      </c>
      <c r="C72" t="s">
        <v>35</v>
      </c>
      <c r="D72" t="s">
        <v>29</v>
      </c>
      <c r="E72" t="s">
        <v>36</v>
      </c>
      <c r="F72" t="s">
        <v>30</v>
      </c>
      <c r="G72" t="s">
        <v>31</v>
      </c>
      <c r="H72" t="s">
        <v>32</v>
      </c>
      <c r="I72" t="s">
        <v>37</v>
      </c>
      <c r="J72">
        <v>0</v>
      </c>
      <c r="K72">
        <v>0.71387100830000028</v>
      </c>
      <c r="L72">
        <v>305.80690549429983</v>
      </c>
      <c r="M72">
        <v>0.1736443004999999</v>
      </c>
      <c r="N72">
        <v>0.1157628645999999</v>
      </c>
      <c r="O72">
        <v>4.3195136294999941</v>
      </c>
      <c r="P72">
        <v>7.7175257999999988E-3</v>
      </c>
      <c r="Q72">
        <v>0.23152573160000009</v>
      </c>
      <c r="R72">
        <v>2.894071890000004E-2</v>
      </c>
      <c r="S72">
        <v>1.7364431199999999E-2</v>
      </c>
      <c r="T72">
        <v>5.8653187500000009E-2</v>
      </c>
      <c r="U72">
        <v>1.147488000000001E-4</v>
      </c>
      <c r="V72">
        <v>374.99334495470009</v>
      </c>
      <c r="W72">
        <v>2774.950750876998</v>
      </c>
      <c r="X72">
        <v>31.25500000000001</v>
      </c>
      <c r="Y72">
        <v>10863160.1635</v>
      </c>
      <c r="Z72">
        <v>199203</v>
      </c>
      <c r="AA72">
        <v>270</v>
      </c>
      <c r="AB72" t="s">
        <v>38</v>
      </c>
    </row>
    <row r="73" spans="1:28" x14ac:dyDescent="0.25">
      <c r="A73">
        <v>8913899</v>
      </c>
      <c r="B73">
        <v>331037000</v>
      </c>
      <c r="C73" t="s">
        <v>35</v>
      </c>
      <c r="D73" t="s">
        <v>29</v>
      </c>
      <c r="E73" t="s">
        <v>36</v>
      </c>
      <c r="F73" t="s">
        <v>30</v>
      </c>
      <c r="G73" t="s">
        <v>31</v>
      </c>
      <c r="H73" t="s">
        <v>32</v>
      </c>
      <c r="I73" t="s">
        <v>37</v>
      </c>
      <c r="J73">
        <v>0</v>
      </c>
      <c r="K73">
        <v>0.6802830052000004</v>
      </c>
      <c r="L73">
        <v>291.41852964399988</v>
      </c>
      <c r="M73">
        <v>0.16547424339999989</v>
      </c>
      <c r="N73">
        <v>0.1103161612</v>
      </c>
      <c r="O73">
        <v>4.116135423300002</v>
      </c>
      <c r="P73">
        <v>7.3544085999999974E-3</v>
      </c>
      <c r="Q73">
        <v>0.22063232520000001</v>
      </c>
      <c r="R73">
        <v>2.7579041999999991E-2</v>
      </c>
      <c r="S73">
        <v>1.6547424899999979E-2</v>
      </c>
      <c r="T73">
        <v>5.5893521099999913E-2</v>
      </c>
      <c r="U73">
        <v>1.1010800000000011E-4</v>
      </c>
      <c r="V73">
        <v>359.83000502859989</v>
      </c>
      <c r="W73">
        <v>2662.7420372413999</v>
      </c>
      <c r="X73">
        <v>30.00599999999999</v>
      </c>
      <c r="Y73">
        <v>10902119.2829</v>
      </c>
      <c r="Z73">
        <v>199203</v>
      </c>
      <c r="AA73">
        <v>270</v>
      </c>
      <c r="AB73" t="s">
        <v>38</v>
      </c>
    </row>
    <row r="74" spans="1:28" x14ac:dyDescent="0.25">
      <c r="A74">
        <v>8913899</v>
      </c>
      <c r="B74">
        <v>331037000</v>
      </c>
      <c r="C74" t="s">
        <v>35</v>
      </c>
      <c r="D74" t="s">
        <v>29</v>
      </c>
      <c r="E74" t="s">
        <v>36</v>
      </c>
      <c r="F74" t="s">
        <v>30</v>
      </c>
      <c r="G74" t="s">
        <v>31</v>
      </c>
      <c r="H74" t="s">
        <v>32</v>
      </c>
      <c r="I74" t="s">
        <v>37</v>
      </c>
      <c r="J74">
        <v>0</v>
      </c>
      <c r="K74">
        <v>0.7298217182000003</v>
      </c>
      <c r="L74">
        <v>312.63984426899981</v>
      </c>
      <c r="M74">
        <v>0.17752420410000011</v>
      </c>
      <c r="N74">
        <v>0.11834946660000011</v>
      </c>
      <c r="O74">
        <v>4.4165661503999969</v>
      </c>
      <c r="P74">
        <v>7.8899627000000062E-3</v>
      </c>
      <c r="Q74">
        <v>0.23669893619999999</v>
      </c>
      <c r="R74">
        <v>2.9587367099999991E-2</v>
      </c>
      <c r="S74">
        <v>1.77524212E-2</v>
      </c>
      <c r="T74">
        <v>5.9963730399999922E-2</v>
      </c>
      <c r="U74">
        <v>1.1445430000000001E-4</v>
      </c>
      <c r="V74">
        <v>374.03906366459972</v>
      </c>
      <c r="W74">
        <v>2767.8890641464982</v>
      </c>
      <c r="X74">
        <v>31.222000000000001</v>
      </c>
      <c r="Y74">
        <v>10876368.995999999</v>
      </c>
      <c r="Z74">
        <v>199203</v>
      </c>
      <c r="AA74">
        <v>270</v>
      </c>
      <c r="AB74" t="s">
        <v>38</v>
      </c>
    </row>
    <row r="75" spans="1:28" x14ac:dyDescent="0.25">
      <c r="A75">
        <v>8913899</v>
      </c>
      <c r="B75">
        <v>331037000</v>
      </c>
      <c r="C75" t="s">
        <v>35</v>
      </c>
      <c r="D75" t="s">
        <v>29</v>
      </c>
      <c r="E75" t="s">
        <v>36</v>
      </c>
      <c r="F75" t="s">
        <v>30</v>
      </c>
      <c r="G75" t="s">
        <v>31</v>
      </c>
      <c r="H75" t="s">
        <v>32</v>
      </c>
      <c r="I75" t="s">
        <v>37</v>
      </c>
      <c r="J75">
        <v>0</v>
      </c>
      <c r="K75">
        <v>0.63842912229999993</v>
      </c>
      <c r="L75">
        <v>273.4892317728</v>
      </c>
      <c r="M75">
        <v>0.15529357120000009</v>
      </c>
      <c r="N75">
        <v>0.10352904400000019</v>
      </c>
      <c r="O75">
        <v>3.8614158107000018</v>
      </c>
      <c r="P75">
        <v>6.9019356999999934E-3</v>
      </c>
      <c r="Q75">
        <v>0.20705809540000031</v>
      </c>
      <c r="R75">
        <v>2.588226400000004E-2</v>
      </c>
      <c r="S75">
        <v>1.5529358700000009E-2</v>
      </c>
      <c r="T75">
        <v>5.2454717899999947E-2</v>
      </c>
      <c r="U75">
        <v>1.111867E-4</v>
      </c>
      <c r="V75">
        <v>363.35098461040008</v>
      </c>
      <c r="W75">
        <v>2688.797288061498</v>
      </c>
      <c r="X75">
        <v>30.303000000000029</v>
      </c>
      <c r="Y75">
        <v>9578995.2024000008</v>
      </c>
      <c r="Z75">
        <v>199203</v>
      </c>
      <c r="AA75">
        <v>270</v>
      </c>
      <c r="AB75" t="s">
        <v>38</v>
      </c>
    </row>
    <row r="76" spans="1:28" x14ac:dyDescent="0.25">
      <c r="A76">
        <v>9657791</v>
      </c>
      <c r="B76">
        <v>273353850</v>
      </c>
      <c r="C76" t="s">
        <v>60</v>
      </c>
      <c r="D76" t="s">
        <v>45</v>
      </c>
      <c r="F76" t="s">
        <v>30</v>
      </c>
      <c r="G76" t="s">
        <v>31</v>
      </c>
      <c r="H76" t="s">
        <v>32</v>
      </c>
      <c r="I76" t="s">
        <v>33</v>
      </c>
      <c r="J76">
        <v>0</v>
      </c>
      <c r="K76">
        <v>0.19550775819999999</v>
      </c>
      <c r="L76">
        <v>83.751296408899989</v>
      </c>
      <c r="M76">
        <v>4.7555940599999999E-2</v>
      </c>
      <c r="N76">
        <v>3.1703960600000011E-2</v>
      </c>
      <c r="O76">
        <v>1.162478559</v>
      </c>
      <c r="P76">
        <v>2.1135975000000011E-3</v>
      </c>
      <c r="Q76">
        <v>6.3407921899999997E-2</v>
      </c>
      <c r="R76">
        <v>7.9259903000000013E-3</v>
      </c>
      <c r="S76">
        <v>4.7555941999999993E-3</v>
      </c>
      <c r="T76">
        <v>1.6063340499999999E-2</v>
      </c>
      <c r="U76">
        <v>4.1950999999999982E-6</v>
      </c>
      <c r="V76">
        <v>13.7085648447</v>
      </c>
      <c r="W76">
        <v>101.44337991339989</v>
      </c>
      <c r="X76">
        <v>1.083</v>
      </c>
      <c r="Y76">
        <v>2072786.58659</v>
      </c>
      <c r="Z76">
        <v>201309</v>
      </c>
      <c r="AA76">
        <v>130</v>
      </c>
      <c r="AB76" t="s">
        <v>61</v>
      </c>
    </row>
    <row r="77" spans="1:28" x14ac:dyDescent="0.25">
      <c r="A77">
        <v>9657791</v>
      </c>
      <c r="B77">
        <v>273353850</v>
      </c>
      <c r="C77" t="s">
        <v>60</v>
      </c>
      <c r="D77" t="s">
        <v>45</v>
      </c>
      <c r="F77" t="s">
        <v>30</v>
      </c>
      <c r="G77" t="s">
        <v>31</v>
      </c>
      <c r="H77" t="s">
        <v>32</v>
      </c>
      <c r="I77" t="s">
        <v>33</v>
      </c>
      <c r="J77">
        <v>0</v>
      </c>
      <c r="K77">
        <v>0.25901500900000002</v>
      </c>
      <c r="L77">
        <v>110.95643000439991</v>
      </c>
      <c r="M77">
        <v>6.300365109999996E-2</v>
      </c>
      <c r="N77">
        <v>4.2002434600000013E-2</v>
      </c>
      <c r="O77">
        <v>1.5400892494</v>
      </c>
      <c r="P77">
        <v>2.8001624000000011E-3</v>
      </c>
      <c r="Q77">
        <v>8.4004867499999997E-2</v>
      </c>
      <c r="R77">
        <v>1.05006092E-2</v>
      </c>
      <c r="S77">
        <v>6.3003652000000014E-3</v>
      </c>
      <c r="T77">
        <v>2.12812327E-2</v>
      </c>
      <c r="U77">
        <v>5.7799000000000003E-6</v>
      </c>
      <c r="V77">
        <v>18.887094951800009</v>
      </c>
      <c r="W77">
        <v>139.76450230500001</v>
      </c>
      <c r="X77">
        <v>1.494999999999997</v>
      </c>
      <c r="Y77">
        <v>2880755.4058699999</v>
      </c>
      <c r="Z77">
        <v>201309</v>
      </c>
      <c r="AA77">
        <v>130</v>
      </c>
      <c r="AB77" t="s">
        <v>61</v>
      </c>
    </row>
    <row r="78" spans="1:28" x14ac:dyDescent="0.25">
      <c r="A78">
        <v>9657791</v>
      </c>
      <c r="B78">
        <v>273353850</v>
      </c>
      <c r="C78" t="s">
        <v>60</v>
      </c>
      <c r="D78" t="s">
        <v>45</v>
      </c>
      <c r="F78" t="s">
        <v>30</v>
      </c>
      <c r="G78" t="s">
        <v>31</v>
      </c>
      <c r="H78" t="s">
        <v>32</v>
      </c>
      <c r="I78" t="s">
        <v>33</v>
      </c>
      <c r="J78">
        <v>0</v>
      </c>
      <c r="K78">
        <v>0.33362474069999981</v>
      </c>
      <c r="L78">
        <v>142.9176250777999</v>
      </c>
      <c r="M78">
        <v>8.115196429999999E-2</v>
      </c>
      <c r="N78">
        <v>5.4101308400000027E-2</v>
      </c>
      <c r="O78">
        <v>1.9837146676999999</v>
      </c>
      <c r="P78">
        <v>3.6067545999999991E-3</v>
      </c>
      <c r="Q78">
        <v>0.10820261780000009</v>
      </c>
      <c r="R78">
        <v>1.35253267E-2</v>
      </c>
      <c r="S78">
        <v>8.1151964999999996E-3</v>
      </c>
      <c r="T78">
        <v>2.7411329200000001E-2</v>
      </c>
      <c r="U78">
        <v>7.5145000000000006E-6</v>
      </c>
      <c r="V78">
        <v>24.559259237300001</v>
      </c>
      <c r="W78">
        <v>181.7385178424</v>
      </c>
      <c r="X78">
        <v>1.9409999999999941</v>
      </c>
      <c r="Y78">
        <v>3642918.4694099999</v>
      </c>
      <c r="Z78">
        <v>201309</v>
      </c>
      <c r="AA78">
        <v>130</v>
      </c>
      <c r="AB78" t="s">
        <v>61</v>
      </c>
    </row>
    <row r="79" spans="1:28" x14ac:dyDescent="0.25">
      <c r="A79">
        <v>9657791</v>
      </c>
      <c r="B79">
        <v>273353850</v>
      </c>
      <c r="C79" t="s">
        <v>60</v>
      </c>
      <c r="D79" t="s">
        <v>45</v>
      </c>
      <c r="F79" t="s">
        <v>30</v>
      </c>
      <c r="G79" t="s">
        <v>31</v>
      </c>
      <c r="H79" t="s">
        <v>32</v>
      </c>
      <c r="I79" t="s">
        <v>33</v>
      </c>
      <c r="J79">
        <v>0</v>
      </c>
      <c r="K79">
        <v>0.26265280860000001</v>
      </c>
      <c r="L79">
        <v>112.5147844294</v>
      </c>
      <c r="M79">
        <v>6.3888520199999979E-2</v>
      </c>
      <c r="N79">
        <v>4.2592347599999927E-2</v>
      </c>
      <c r="O79">
        <v>1.5617193949999999</v>
      </c>
      <c r="P79">
        <v>2.8394904000000002E-3</v>
      </c>
      <c r="Q79">
        <v>8.5184695099999944E-2</v>
      </c>
      <c r="R79">
        <v>1.0648086100000001E-2</v>
      </c>
      <c r="S79">
        <v>6.3888525999999998E-3</v>
      </c>
      <c r="T79">
        <v>2.1580123099999991E-2</v>
      </c>
      <c r="U79">
        <v>9.0236999999999997E-6</v>
      </c>
      <c r="V79">
        <v>29.487963035600011</v>
      </c>
      <c r="W79">
        <v>218.2109267427</v>
      </c>
      <c r="X79">
        <v>2.3769999999999918</v>
      </c>
      <c r="Y79">
        <v>2552488.0363400001</v>
      </c>
      <c r="Z79">
        <v>201309</v>
      </c>
      <c r="AA79">
        <v>130</v>
      </c>
      <c r="AB79" t="s">
        <v>61</v>
      </c>
    </row>
    <row r="80" spans="1:28" x14ac:dyDescent="0.25">
      <c r="A80">
        <v>9657791</v>
      </c>
      <c r="B80">
        <v>273353850</v>
      </c>
      <c r="C80" t="s">
        <v>60</v>
      </c>
      <c r="D80" t="s">
        <v>45</v>
      </c>
      <c r="F80" t="s">
        <v>30</v>
      </c>
      <c r="G80" t="s">
        <v>31</v>
      </c>
      <c r="H80" t="s">
        <v>32</v>
      </c>
      <c r="I80" t="s">
        <v>33</v>
      </c>
      <c r="J80">
        <v>0</v>
      </c>
      <c r="K80">
        <v>3.8070980300000001E-2</v>
      </c>
      <c r="L80">
        <v>16.308785117300008</v>
      </c>
      <c r="M80">
        <v>9.2605085999999982E-3</v>
      </c>
      <c r="N80">
        <v>6.1736728000000027E-3</v>
      </c>
      <c r="O80">
        <v>0.22636799539999999</v>
      </c>
      <c r="P80">
        <v>4.1157789999999997E-4</v>
      </c>
      <c r="Q80">
        <v>1.2347344999999999E-2</v>
      </c>
      <c r="R80">
        <v>1.5434187E-3</v>
      </c>
      <c r="S80">
        <v>9.2605110000000003E-4</v>
      </c>
      <c r="T80">
        <v>3.127993500000001E-3</v>
      </c>
      <c r="U80">
        <v>2.3428000000000011E-6</v>
      </c>
      <c r="V80">
        <v>7.6561342340999996</v>
      </c>
      <c r="W80">
        <v>56.655393476</v>
      </c>
      <c r="X80">
        <v>0.59900000000000031</v>
      </c>
      <c r="Y80">
        <v>425264.29193100001</v>
      </c>
      <c r="Z80">
        <v>201309</v>
      </c>
      <c r="AA80">
        <v>130</v>
      </c>
      <c r="AB80" t="s">
        <v>61</v>
      </c>
    </row>
    <row r="81" spans="1:28" x14ac:dyDescent="0.25">
      <c r="Y81">
        <f>SUM(Y2:Y80)</f>
        <v>413355212.24732417</v>
      </c>
      <c r="Z81">
        <v>413355212</v>
      </c>
    </row>
    <row r="82" spans="1:28" x14ac:dyDescent="0.25">
      <c r="A82" t="s">
        <v>76</v>
      </c>
    </row>
    <row r="83" spans="1:28" x14ac:dyDescent="0.25">
      <c r="A83" s="1" t="s">
        <v>0</v>
      </c>
      <c r="B83" s="1" t="s">
        <v>1</v>
      </c>
      <c r="C83" s="1" t="s">
        <v>2</v>
      </c>
      <c r="D83" s="1" t="s">
        <v>3</v>
      </c>
      <c r="E83" s="1" t="s">
        <v>4</v>
      </c>
      <c r="F83" s="1" t="s">
        <v>5</v>
      </c>
      <c r="G83" s="1" t="s">
        <v>6</v>
      </c>
      <c r="H83" s="1" t="s">
        <v>7</v>
      </c>
      <c r="I83" s="1" t="s">
        <v>8</v>
      </c>
      <c r="J83" s="1" t="s">
        <v>9</v>
      </c>
      <c r="K83" s="1" t="s">
        <v>10</v>
      </c>
      <c r="L83" s="1" t="s">
        <v>11</v>
      </c>
      <c r="M83" s="1" t="s">
        <v>12</v>
      </c>
      <c r="N83" s="1" t="s">
        <v>13</v>
      </c>
      <c r="O83" s="1" t="s">
        <v>14</v>
      </c>
      <c r="P83" s="1" t="s">
        <v>15</v>
      </c>
      <c r="Q83" s="1" t="s">
        <v>16</v>
      </c>
      <c r="R83" s="1" t="s">
        <v>17</v>
      </c>
      <c r="S83" s="1" t="s">
        <v>18</v>
      </c>
      <c r="T83" s="1" t="s">
        <v>19</v>
      </c>
      <c r="U83" s="1" t="s">
        <v>20</v>
      </c>
      <c r="V83" s="1" t="s">
        <v>21</v>
      </c>
      <c r="W83" s="1" t="s">
        <v>22</v>
      </c>
      <c r="X83" s="1" t="s">
        <v>23</v>
      </c>
      <c r="Y83" s="1" t="s">
        <v>24</v>
      </c>
      <c r="Z83" s="1" t="s">
        <v>25</v>
      </c>
      <c r="AA83" s="1" t="s">
        <v>26</v>
      </c>
      <c r="AB83" s="1" t="s">
        <v>27</v>
      </c>
    </row>
    <row r="84" spans="1:28" x14ac:dyDescent="0.25">
      <c r="A84">
        <v>6506458</v>
      </c>
      <c r="B84">
        <v>331008000</v>
      </c>
      <c r="C84" t="s">
        <v>28</v>
      </c>
      <c r="D84" t="s">
        <v>29</v>
      </c>
      <c r="F84" t="s">
        <v>30</v>
      </c>
      <c r="G84" t="s">
        <v>31</v>
      </c>
      <c r="H84" t="s">
        <v>32</v>
      </c>
      <c r="I84" t="s">
        <v>33</v>
      </c>
      <c r="J84">
        <v>0</v>
      </c>
      <c r="K84">
        <v>3.1429234199999982E-2</v>
      </c>
      <c r="L84">
        <v>13.463603812700001</v>
      </c>
      <c r="M84">
        <v>7.6449481999999952E-3</v>
      </c>
      <c r="N84">
        <v>5.0966313999999992E-3</v>
      </c>
      <c r="O84">
        <v>0.18687652039999991</v>
      </c>
      <c r="P84">
        <v>3.3977609999999978E-4</v>
      </c>
      <c r="Q84">
        <v>1.0193265199999999E-2</v>
      </c>
      <c r="R84">
        <v>1.2741578E-3</v>
      </c>
      <c r="S84">
        <v>7.6449499999999948E-4</v>
      </c>
      <c r="T84">
        <v>2.5822948999999992E-3</v>
      </c>
      <c r="U84">
        <v>4.7135000000000002E-5</v>
      </c>
      <c r="V84">
        <v>431.29738496850013</v>
      </c>
      <c r="W84">
        <v>1417.119977935999</v>
      </c>
      <c r="X84">
        <v>13.053999999999981</v>
      </c>
      <c r="Y84">
        <v>252731.30123899999</v>
      </c>
      <c r="Z84">
        <v>196406</v>
      </c>
      <c r="AA84">
        <v>80</v>
      </c>
      <c r="AB84" t="s">
        <v>34</v>
      </c>
    </row>
    <row r="85" spans="1:28" x14ac:dyDescent="0.25">
      <c r="A85">
        <v>8913899</v>
      </c>
      <c r="B85">
        <v>331037000</v>
      </c>
      <c r="C85" t="s">
        <v>35</v>
      </c>
      <c r="D85" t="s">
        <v>29</v>
      </c>
      <c r="E85" t="s">
        <v>36</v>
      </c>
      <c r="F85" t="s">
        <v>30</v>
      </c>
      <c r="G85" t="s">
        <v>31</v>
      </c>
      <c r="H85" t="s">
        <v>32</v>
      </c>
      <c r="I85" t="s">
        <v>37</v>
      </c>
      <c r="J85">
        <v>0</v>
      </c>
      <c r="K85">
        <v>0.29774280539999959</v>
      </c>
      <c r="L85">
        <v>127.5465801243999</v>
      </c>
      <c r="M85">
        <v>7.24239255E-2</v>
      </c>
      <c r="N85">
        <v>4.8282615399999972E-2</v>
      </c>
      <c r="O85">
        <v>1.7884848492000001</v>
      </c>
      <c r="P85">
        <v>3.2188399000000001E-3</v>
      </c>
      <c r="Q85">
        <v>9.6565234200000072E-2</v>
      </c>
      <c r="R85">
        <v>1.207065410000001E-2</v>
      </c>
      <c r="S85">
        <v>7.2423924000000013E-3</v>
      </c>
      <c r="T85">
        <v>2.446319230000003E-2</v>
      </c>
      <c r="U85">
        <v>1.1750680000000011E-4</v>
      </c>
      <c r="V85">
        <v>384.01374367249991</v>
      </c>
      <c r="W85">
        <v>2841.7017125159991</v>
      </c>
      <c r="X85">
        <v>32.267999999999972</v>
      </c>
      <c r="Y85">
        <v>2588870.17111</v>
      </c>
      <c r="Z85">
        <v>199203</v>
      </c>
      <c r="AA85">
        <v>270</v>
      </c>
      <c r="AB85" t="s">
        <v>38</v>
      </c>
    </row>
    <row r="86" spans="1:28" x14ac:dyDescent="0.25">
      <c r="A86">
        <v>9203643</v>
      </c>
      <c r="B86">
        <v>331101000</v>
      </c>
      <c r="C86" t="s">
        <v>63</v>
      </c>
      <c r="D86" t="s">
        <v>29</v>
      </c>
      <c r="E86" t="s">
        <v>64</v>
      </c>
      <c r="F86" t="s">
        <v>30</v>
      </c>
      <c r="G86" t="s">
        <v>31</v>
      </c>
      <c r="H86" t="s">
        <v>32</v>
      </c>
      <c r="I86" t="s">
        <v>33</v>
      </c>
      <c r="J86">
        <v>0</v>
      </c>
      <c r="K86">
        <v>8.0495530400000126E-2</v>
      </c>
      <c r="L86">
        <v>34.482544968699983</v>
      </c>
      <c r="M86">
        <v>1.9579993300000001E-2</v>
      </c>
      <c r="N86">
        <v>1.3053328899999991E-2</v>
      </c>
      <c r="O86">
        <v>0.47862207839999998</v>
      </c>
      <c r="P86">
        <v>8.70222300000001E-4</v>
      </c>
      <c r="Q86">
        <v>2.6106659399999999E-2</v>
      </c>
      <c r="R86">
        <v>3.2633324E-3</v>
      </c>
      <c r="S86">
        <v>1.9579989000000002E-3</v>
      </c>
      <c r="T86">
        <v>6.6136867000000099E-3</v>
      </c>
      <c r="U86">
        <v>4.7427100000000127E-5</v>
      </c>
      <c r="V86">
        <v>154.99178261809999</v>
      </c>
      <c r="W86">
        <v>1146.939189857201</v>
      </c>
      <c r="X86">
        <v>12.901999999999971</v>
      </c>
      <c r="Y86">
        <v>1025493.3242799999</v>
      </c>
      <c r="Z86">
        <v>199910</v>
      </c>
      <c r="AA86">
        <v>60</v>
      </c>
      <c r="AB86" t="s">
        <v>65</v>
      </c>
    </row>
    <row r="87" spans="1:28" x14ac:dyDescent="0.25">
      <c r="A87">
        <v>8415500</v>
      </c>
      <c r="B87">
        <v>231219000</v>
      </c>
      <c r="C87" t="s">
        <v>42</v>
      </c>
      <c r="D87" t="s">
        <v>62</v>
      </c>
      <c r="F87" t="s">
        <v>30</v>
      </c>
      <c r="G87" t="s">
        <v>31</v>
      </c>
      <c r="H87" t="s">
        <v>32</v>
      </c>
      <c r="I87" t="s">
        <v>33</v>
      </c>
      <c r="J87">
        <v>0</v>
      </c>
      <c r="K87">
        <v>3.1842392099999957E-2</v>
      </c>
      <c r="L87">
        <v>13.64059403170002</v>
      </c>
      <c r="M87">
        <v>7.745457599999994E-3</v>
      </c>
      <c r="N87">
        <v>5.1636340999999773E-3</v>
      </c>
      <c r="O87">
        <v>0.18933317969999991</v>
      </c>
      <c r="P87">
        <v>3.4424009999999949E-4</v>
      </c>
      <c r="Q87">
        <v>1.0327256999999951E-2</v>
      </c>
      <c r="R87">
        <v>1.2909034000000031E-3</v>
      </c>
      <c r="S87">
        <v>7.7454469999999813E-4</v>
      </c>
      <c r="T87">
        <v>2.616243699999991E-3</v>
      </c>
      <c r="U87">
        <v>6.696500000000018E-6</v>
      </c>
      <c r="V87">
        <v>61.228611226899993</v>
      </c>
      <c r="W87">
        <v>201.17972228550011</v>
      </c>
      <c r="X87">
        <v>1.2620000000000009</v>
      </c>
      <c r="Y87">
        <v>604471.46645299997</v>
      </c>
      <c r="Z87">
        <v>198605</v>
      </c>
      <c r="AA87">
        <v>160</v>
      </c>
      <c r="AB87" t="s">
        <v>43</v>
      </c>
    </row>
    <row r="88" spans="1:28" x14ac:dyDescent="0.25">
      <c r="A88" s="70">
        <v>9776729</v>
      </c>
      <c r="B88" s="70">
        <v>273013390</v>
      </c>
      <c r="C88" s="70" t="s">
        <v>74</v>
      </c>
      <c r="F88" t="s">
        <v>30</v>
      </c>
      <c r="G88" t="s">
        <v>31</v>
      </c>
      <c r="H88" t="s">
        <v>32</v>
      </c>
      <c r="I88" t="s">
        <v>33</v>
      </c>
      <c r="J88">
        <v>0</v>
      </c>
      <c r="K88">
        <v>1.1499635999999999E-3</v>
      </c>
      <c r="L88">
        <v>0.4926196328000001</v>
      </c>
      <c r="M88">
        <v>2.7972110000000001E-4</v>
      </c>
      <c r="N88">
        <v>1.8648039999999999E-4</v>
      </c>
      <c r="O88">
        <v>6.8376226999999996E-3</v>
      </c>
      <c r="P88">
        <v>1.2432199999999999E-5</v>
      </c>
      <c r="Q88">
        <v>3.72961E-4</v>
      </c>
      <c r="R88">
        <v>4.6620399999999978E-5</v>
      </c>
      <c r="S88">
        <v>2.7971899999999999E-5</v>
      </c>
      <c r="T88">
        <v>9.4483300000000004E-5</v>
      </c>
      <c r="U88">
        <v>1.714E-6</v>
      </c>
      <c r="V88">
        <v>5.6012731650000003</v>
      </c>
      <c r="W88">
        <v>41.449419505000002</v>
      </c>
      <c r="X88">
        <v>0.46700000000000008</v>
      </c>
      <c r="Y88">
        <v>135271945.84</v>
      </c>
      <c r="Z88">
        <v>201503</v>
      </c>
      <c r="AA88">
        <v>278</v>
      </c>
      <c r="AB88" t="s">
        <v>75</v>
      </c>
    </row>
    <row r="89" spans="1:28" x14ac:dyDescent="0.25">
      <c r="A89">
        <v>9196723</v>
      </c>
      <c r="B89">
        <v>231108438</v>
      </c>
      <c r="C89" t="s">
        <v>66</v>
      </c>
      <c r="D89" t="s">
        <v>62</v>
      </c>
      <c r="F89" t="s">
        <v>30</v>
      </c>
      <c r="G89" t="s">
        <v>31</v>
      </c>
      <c r="H89" t="s">
        <v>32</v>
      </c>
      <c r="I89" t="s">
        <v>33</v>
      </c>
      <c r="J89">
        <v>0</v>
      </c>
      <c r="K89">
        <v>0.12573253129999981</v>
      </c>
      <c r="L89">
        <v>53.861096633300242</v>
      </c>
      <c r="M89">
        <v>3.0583586999999909E-2</v>
      </c>
      <c r="N89">
        <v>2.0389062099999959E-2</v>
      </c>
      <c r="O89">
        <v>0.74759882909999908</v>
      </c>
      <c r="P89">
        <v>1.359273200000001E-3</v>
      </c>
      <c r="Q89">
        <v>4.0778110000000103E-2</v>
      </c>
      <c r="R89">
        <v>5.0972684000000004E-3</v>
      </c>
      <c r="S89">
        <v>3.0583640000000079E-3</v>
      </c>
      <c r="T89">
        <v>1.033046270000001E-2</v>
      </c>
      <c r="U89">
        <v>1.494979999999996E-5</v>
      </c>
      <c r="V89">
        <v>48.816377624100028</v>
      </c>
      <c r="W89">
        <v>361.2411932514002</v>
      </c>
      <c r="X89">
        <v>2.3840000000000021</v>
      </c>
      <c r="Y89">
        <v>2372267.2877799999</v>
      </c>
      <c r="Z89">
        <v>199900</v>
      </c>
      <c r="AA89">
        <v>150</v>
      </c>
      <c r="AB89" t="s">
        <v>67</v>
      </c>
    </row>
    <row r="90" spans="1:28" x14ac:dyDescent="0.25">
      <c r="A90">
        <v>5351894</v>
      </c>
      <c r="B90">
        <v>258499000</v>
      </c>
      <c r="C90" t="s">
        <v>39</v>
      </c>
      <c r="D90" t="s">
        <v>40</v>
      </c>
      <c r="F90" t="s">
        <v>30</v>
      </c>
      <c r="G90" t="s">
        <v>31</v>
      </c>
      <c r="H90" t="s">
        <v>32</v>
      </c>
      <c r="I90" t="s">
        <v>33</v>
      </c>
      <c r="J90">
        <v>0</v>
      </c>
      <c r="K90">
        <v>3.2191238400000058E-2</v>
      </c>
      <c r="L90">
        <v>13.790033672499989</v>
      </c>
      <c r="M90">
        <v>7.8302994999999952E-3</v>
      </c>
      <c r="N90">
        <v>5.2202602000000209E-3</v>
      </c>
      <c r="O90">
        <v>0.19140739210000049</v>
      </c>
      <c r="P90">
        <v>3.4804460000000079E-4</v>
      </c>
      <c r="Q90">
        <v>1.044037620000012E-2</v>
      </c>
      <c r="R90">
        <v>1.305000500000006E-3</v>
      </c>
      <c r="S90">
        <v>7.8304509999999375E-4</v>
      </c>
      <c r="T90">
        <v>2.6449247000000001E-3</v>
      </c>
      <c r="U90">
        <v>2.9573299999999949E-5</v>
      </c>
      <c r="V90">
        <v>270.36398162759991</v>
      </c>
      <c r="W90">
        <v>888.33879887049579</v>
      </c>
      <c r="X90">
        <v>4.7349999999998396</v>
      </c>
      <c r="Y90">
        <v>2573480.9983899998</v>
      </c>
      <c r="Z90">
        <v>196200</v>
      </c>
      <c r="AA90">
        <v>250</v>
      </c>
      <c r="AB90" t="s">
        <v>41</v>
      </c>
    </row>
    <row r="91" spans="1:28" x14ac:dyDescent="0.25">
      <c r="A91">
        <v>9636060</v>
      </c>
      <c r="B91">
        <v>273352940</v>
      </c>
      <c r="C91" t="s">
        <v>57</v>
      </c>
      <c r="D91" t="s">
        <v>45</v>
      </c>
      <c r="F91" t="s">
        <v>30</v>
      </c>
      <c r="G91" t="s">
        <v>31</v>
      </c>
      <c r="H91" t="s">
        <v>32</v>
      </c>
      <c r="I91" t="s">
        <v>33</v>
      </c>
      <c r="J91">
        <v>0</v>
      </c>
      <c r="K91">
        <v>0.13500273309999999</v>
      </c>
      <c r="L91">
        <v>57.832251799999987</v>
      </c>
      <c r="M91">
        <v>3.2838503100000013E-2</v>
      </c>
      <c r="N91">
        <v>2.1892335499999999E-2</v>
      </c>
      <c r="O91">
        <v>0.80271896139999999</v>
      </c>
      <c r="P91">
        <v>1.4594887999999999E-3</v>
      </c>
      <c r="Q91">
        <v>4.3784669599999992E-2</v>
      </c>
      <c r="R91">
        <v>5.4730838000000004E-3</v>
      </c>
      <c r="S91">
        <v>3.2838506999999999E-3</v>
      </c>
      <c r="T91">
        <v>1.10921166E-2</v>
      </c>
      <c r="U91">
        <v>6.1907000000000007E-6</v>
      </c>
      <c r="V91">
        <v>20.230787113000002</v>
      </c>
      <c r="W91">
        <v>149.70782310000001</v>
      </c>
      <c r="X91">
        <v>1.6950000000000001</v>
      </c>
      <c r="Y91">
        <v>1199395.1740300001</v>
      </c>
      <c r="Z91">
        <v>201309</v>
      </c>
      <c r="AA91">
        <v>130</v>
      </c>
      <c r="AB91" t="s">
        <v>58</v>
      </c>
    </row>
    <row r="92" spans="1:28" x14ac:dyDescent="0.25">
      <c r="A92">
        <v>8913916</v>
      </c>
      <c r="B92">
        <v>309051000</v>
      </c>
      <c r="C92" t="s">
        <v>47</v>
      </c>
      <c r="D92" t="s">
        <v>48</v>
      </c>
      <c r="E92" t="s">
        <v>36</v>
      </c>
      <c r="F92" t="s">
        <v>30</v>
      </c>
      <c r="G92" t="s">
        <v>31</v>
      </c>
      <c r="H92" t="s">
        <v>32</v>
      </c>
      <c r="I92" t="s">
        <v>37</v>
      </c>
      <c r="J92">
        <v>0</v>
      </c>
      <c r="K92">
        <v>0.46040150190000151</v>
      </c>
      <c r="L92">
        <v>197.22605277420109</v>
      </c>
      <c r="M92">
        <v>0.11198954979999989</v>
      </c>
      <c r="N92">
        <v>7.4659677099999877E-2</v>
      </c>
      <c r="O92">
        <v>2.7761214424</v>
      </c>
      <c r="P92">
        <v>4.9773119000000136E-3</v>
      </c>
      <c r="Q92">
        <v>0.14931939680000009</v>
      </c>
      <c r="R92">
        <v>1.866493730000001E-2</v>
      </c>
      <c r="S92">
        <v>1.119892839999998E-2</v>
      </c>
      <c r="T92">
        <v>3.7827617399999972E-2</v>
      </c>
      <c r="U92">
        <v>9.9460299999999126E-5</v>
      </c>
      <c r="V92">
        <v>325.07334968369872</v>
      </c>
      <c r="W92">
        <v>2405.5428019219648</v>
      </c>
      <c r="X92">
        <v>24.57400000000073</v>
      </c>
      <c r="Y92">
        <v>6414456.8361900002</v>
      </c>
      <c r="Z92">
        <v>199207</v>
      </c>
      <c r="AA92">
        <v>270</v>
      </c>
      <c r="AB92" t="s">
        <v>49</v>
      </c>
    </row>
    <row r="93" spans="1:28" x14ac:dyDescent="0.25">
      <c r="A93">
        <v>9657791</v>
      </c>
      <c r="B93">
        <v>273353850</v>
      </c>
      <c r="C93" t="s">
        <v>60</v>
      </c>
      <c r="D93" t="s">
        <v>45</v>
      </c>
      <c r="F93" t="s">
        <v>30</v>
      </c>
      <c r="G93" t="s">
        <v>31</v>
      </c>
      <c r="H93" t="s">
        <v>32</v>
      </c>
      <c r="I93" t="s">
        <v>33</v>
      </c>
      <c r="J93">
        <v>0</v>
      </c>
      <c r="K93">
        <v>0.19550775819999999</v>
      </c>
      <c r="L93">
        <v>83.751296408899989</v>
      </c>
      <c r="M93">
        <v>4.7555940599999999E-2</v>
      </c>
      <c r="N93">
        <v>3.1703960600000011E-2</v>
      </c>
      <c r="O93">
        <v>1.162478559</v>
      </c>
      <c r="P93">
        <v>2.1135975000000011E-3</v>
      </c>
      <c r="Q93">
        <v>6.3407921899999997E-2</v>
      </c>
      <c r="R93">
        <v>7.9259903000000013E-3</v>
      </c>
      <c r="S93">
        <v>4.7555941999999993E-3</v>
      </c>
      <c r="T93">
        <v>1.6063340499999999E-2</v>
      </c>
      <c r="U93">
        <v>4.1950999999999982E-6</v>
      </c>
      <c r="V93">
        <v>13.7085648447</v>
      </c>
      <c r="W93">
        <v>101.44337991339989</v>
      </c>
      <c r="X93">
        <v>1.083</v>
      </c>
      <c r="Y93">
        <v>2072786.58659</v>
      </c>
      <c r="Z93">
        <v>201309</v>
      </c>
      <c r="AA93">
        <v>130</v>
      </c>
      <c r="AB93" t="s">
        <v>61</v>
      </c>
    </row>
    <row r="94" spans="1:28" x14ac:dyDescent="0.25">
      <c r="A94">
        <v>8010336</v>
      </c>
      <c r="B94">
        <v>273458210</v>
      </c>
      <c r="C94" t="s">
        <v>70</v>
      </c>
      <c r="D94" t="s">
        <v>45</v>
      </c>
      <c r="F94" t="s">
        <v>30</v>
      </c>
      <c r="G94" t="s">
        <v>31</v>
      </c>
      <c r="H94" t="s">
        <v>32</v>
      </c>
      <c r="I94" t="s">
        <v>37</v>
      </c>
      <c r="J94">
        <v>0</v>
      </c>
      <c r="K94">
        <v>3.4956325599999997E-2</v>
      </c>
      <c r="L94">
        <v>14.97453419</v>
      </c>
      <c r="M94">
        <v>8.5028899999999991E-3</v>
      </c>
      <c r="N94">
        <v>5.6685931999999996E-3</v>
      </c>
      <c r="O94">
        <v>0.212136463</v>
      </c>
      <c r="P94">
        <v>3.7790600000000001E-4</v>
      </c>
      <c r="Q94">
        <v>1.1337186900000001E-2</v>
      </c>
      <c r="R94">
        <v>1.4171482000000001E-3</v>
      </c>
      <c r="S94">
        <v>8.5028920000000013E-4</v>
      </c>
      <c r="T94">
        <v>2.8720871000000002E-3</v>
      </c>
      <c r="U94">
        <v>2.0404E-6</v>
      </c>
      <c r="V94">
        <v>18.669907519999999</v>
      </c>
      <c r="W94">
        <v>61.343981220000003</v>
      </c>
      <c r="X94">
        <v>0.55200000000000005</v>
      </c>
      <c r="Y94">
        <v>909175.39286100003</v>
      </c>
      <c r="Z94">
        <v>198210</v>
      </c>
      <c r="AA94">
        <v>68</v>
      </c>
      <c r="AB94" t="s">
        <v>71</v>
      </c>
    </row>
    <row r="95" spans="1:28" x14ac:dyDescent="0.25">
      <c r="A95">
        <v>7824417</v>
      </c>
      <c r="B95">
        <v>273146110</v>
      </c>
      <c r="C95" t="s">
        <v>54</v>
      </c>
      <c r="D95" t="s">
        <v>45</v>
      </c>
      <c r="F95" t="s">
        <v>30</v>
      </c>
      <c r="G95" t="s">
        <v>31</v>
      </c>
      <c r="H95" t="s">
        <v>32</v>
      </c>
      <c r="I95" t="s">
        <v>55</v>
      </c>
      <c r="J95">
        <v>2</v>
      </c>
      <c r="K95">
        <v>5.2130755228000076</v>
      </c>
      <c r="L95">
        <v>2406.5801208102989</v>
      </c>
      <c r="M95">
        <v>8.5495890538000037</v>
      </c>
      <c r="N95">
        <v>4.9463926597999928</v>
      </c>
      <c r="O95">
        <v>51.849125762600053</v>
      </c>
      <c r="P95">
        <v>6.9365378600000027E-2</v>
      </c>
      <c r="Q95">
        <v>1.7030947539000001</v>
      </c>
      <c r="R95">
        <v>0.2092468467000001</v>
      </c>
      <c r="S95">
        <v>0.13553210420000009</v>
      </c>
      <c r="T95">
        <v>0.42266845110000067</v>
      </c>
      <c r="U95">
        <v>1.3010389999999999E-4</v>
      </c>
      <c r="V95">
        <v>2142.8779196587011</v>
      </c>
      <c r="W95">
        <v>7040.8845925395017</v>
      </c>
      <c r="X95">
        <v>64.500000000000071</v>
      </c>
      <c r="Y95">
        <v>7110157.5265399991</v>
      </c>
      <c r="Z95">
        <v>198105</v>
      </c>
      <c r="AA95">
        <v>112</v>
      </c>
      <c r="AB95" t="s">
        <v>56</v>
      </c>
    </row>
    <row r="96" spans="1:28" x14ac:dyDescent="0.25">
      <c r="A96">
        <v>8909331</v>
      </c>
      <c r="B96">
        <v>273457920</v>
      </c>
      <c r="C96" t="s">
        <v>52</v>
      </c>
      <c r="D96" t="s">
        <v>45</v>
      </c>
      <c r="F96" t="s">
        <v>30</v>
      </c>
      <c r="G96" t="s">
        <v>31</v>
      </c>
      <c r="H96" t="s">
        <v>32</v>
      </c>
      <c r="I96" t="s">
        <v>37</v>
      </c>
      <c r="J96">
        <v>0</v>
      </c>
      <c r="K96">
        <v>0.26912812009999992</v>
      </c>
      <c r="L96">
        <v>115.2886676767999</v>
      </c>
      <c r="M96">
        <v>6.5463596499999999E-2</v>
      </c>
      <c r="N96">
        <v>4.3642397799999962E-2</v>
      </c>
      <c r="O96">
        <v>1.6268620717999991</v>
      </c>
      <c r="P96">
        <v>2.9094937999999972E-3</v>
      </c>
      <c r="Q96">
        <v>8.728479599999997E-2</v>
      </c>
      <c r="R96">
        <v>1.0910599499999989E-2</v>
      </c>
      <c r="S96">
        <v>6.5463589999999973E-3</v>
      </c>
      <c r="T96">
        <v>2.2112146999999999E-2</v>
      </c>
      <c r="U96">
        <v>3.9150699999999957E-5</v>
      </c>
      <c r="V96">
        <v>127.9441550184</v>
      </c>
      <c r="W96">
        <v>946.78674743579938</v>
      </c>
      <c r="X96">
        <v>10.71499999999998</v>
      </c>
      <c r="Y96">
        <v>1589035.3435200001</v>
      </c>
      <c r="Z96">
        <v>199012</v>
      </c>
      <c r="AA96">
        <v>29</v>
      </c>
      <c r="AB96" t="s">
        <v>53</v>
      </c>
    </row>
    <row r="97" spans="25:28" x14ac:dyDescent="0.25">
      <c r="AA97">
        <f>SUM(AA84:AA96)</f>
        <v>1987</v>
      </c>
      <c r="AB97">
        <f>25+22+25+6+50+25+50+6+34+25+23+70+40</f>
        <v>401</v>
      </c>
    </row>
    <row r="98" spans="25:28" x14ac:dyDescent="0.25">
      <c r="Y98">
        <f>SUM(Y84:Y96)</f>
        <v>163984267.248983</v>
      </c>
      <c r="AB98">
        <f>25+22+25+6+50+25+50+6+34+25+23+70+40</f>
        <v>401</v>
      </c>
    </row>
  </sheetData>
  <sortState xmlns:xlrd2="http://schemas.microsoft.com/office/spreadsheetml/2017/richdata2" ref="A2:AB80">
    <sortCondition ref="C2:C8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Analysis</vt:lpstr>
      <vt:lpstr>2013</vt:lpstr>
      <vt:lpstr>2014</vt:lpstr>
      <vt:lpstr>2015</vt:lpstr>
      <vt:lpstr>2016</vt:lpstr>
      <vt:lpstr>2017</vt:lpstr>
      <vt:lpstr>2018</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Hjalti Hreinsson</cp:lastModifiedBy>
  <dcterms:created xsi:type="dcterms:W3CDTF">2020-06-05T11:09:23Z</dcterms:created>
  <dcterms:modified xsi:type="dcterms:W3CDTF">2020-10-26T12:19:48Z</dcterms:modified>
</cp:coreProperties>
</file>